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firstSheet="3" activeTab="8"/>
  </bookViews>
  <sheets>
    <sheet name="Город" sheetId="1" r:id="rId1"/>
    <sheet name="сельСовет 2015" sheetId="2" r:id="rId2"/>
    <sheet name="сельСовет" sheetId="3" r:id="rId3"/>
    <sheet name="2011" sheetId="4" r:id="rId4"/>
    <sheet name="2012" sheetId="5" r:id="rId5"/>
    <sheet name="2013" sheetId="6" r:id="rId6"/>
    <sheet name="2013-2" sheetId="7" r:id="rId7"/>
    <sheet name="ПИВО" sheetId="8" r:id="rId8"/>
    <sheet name="на 1.10.2016 (2)" sheetId="9" r:id="rId9"/>
    <sheet name="на 1.012016" sheetId="10" r:id="rId10"/>
    <sheet name="2014" sheetId="11" r:id="rId11"/>
    <sheet name="Лист1" sheetId="12" r:id="rId12"/>
  </sheets>
  <definedNames>
    <definedName name="_xlnm._FilterDatabase" localSheetId="0" hidden="1">'Город'!$A$11:$O$431</definedName>
    <definedName name="_xlnm._FilterDatabase" localSheetId="2" hidden="1">'сельСовет'!$A$8:$O$202</definedName>
    <definedName name="_xlnm._FilterDatabase" localSheetId="1" hidden="1">'сельСовет 2015'!$A$8:$P$192</definedName>
  </definedNames>
  <calcPr fullCalcOnLoad="1"/>
</workbook>
</file>

<file path=xl/sharedStrings.xml><?xml version="1.0" encoding="utf-8"?>
<sst xmlns="http://schemas.openxmlformats.org/spreadsheetml/2006/main" count="5700" uniqueCount="2766">
  <si>
    <t xml:space="preserve">ИП Скаридова Любовь Ивановна </t>
  </si>
  <si>
    <t>пр.Ленина, 63-26             8-917-442-08-28</t>
  </si>
  <si>
    <t>ИП Бабичев Вячеслав Александрович</t>
  </si>
  <si>
    <t xml:space="preserve">ИП Шангареева Гульшат Авхадиевна      </t>
  </si>
  <si>
    <t>453203, РБ, г.Ишимбай, пр.Ленина, д.29</t>
  </si>
  <si>
    <t>453205, РБ, г.Ишимбай, ул.Чкалова, д.2а</t>
  </si>
  <si>
    <t>453203, РБ, г.Ишимбай, ул.Советская, д.56</t>
  </si>
  <si>
    <t>453200, РБ, г.Ишимбай, ул.Блохина, д.46</t>
  </si>
  <si>
    <t>453200, РБ, г.Ишимбай, ул.Жуковского, д.2</t>
  </si>
  <si>
    <t>453200, РБ, г.Ишимбай, ул.Б.Хмельницкого, д.7</t>
  </si>
  <si>
    <t xml:space="preserve">453200, РБ, г.Ишимбай, ул.Стахановская, 16  </t>
  </si>
  <si>
    <t>453200, РБ, г.Ишимбай, ул.Советская, 89 б</t>
  </si>
  <si>
    <t>ИП Степанова Татьяна Николаевна</t>
  </si>
  <si>
    <t>Киоск остановочный</t>
  </si>
  <si>
    <t>ИП Иванова Елена Олеговна</t>
  </si>
  <si>
    <t>д. Верхнеарметово,             ул. Советская, 84</t>
  </si>
  <si>
    <t>ИП Рахимова Айгуль Талгатовна</t>
  </si>
  <si>
    <t>ИП Кунакузин Сергей Ринатович</t>
  </si>
  <si>
    <t>д. Арметрахимово,           ул. Центральная, 18а</t>
  </si>
  <si>
    <t>Сайрановский</t>
  </si>
  <si>
    <t>д. Арларово,                      ул. Пролетарская, 61</t>
  </si>
  <si>
    <t>ИП Хасанова Рузалия Абдулловна</t>
  </si>
  <si>
    <t>Павильон "Юл"</t>
  </si>
  <si>
    <t>с. Сайраново,                   ул. Надршина, 41</t>
  </si>
  <si>
    <t>ИП Шагиев Венер Набиуллович</t>
  </si>
  <si>
    <t>д. Биксяново,                    ул. Первомайская, 8</t>
  </si>
  <si>
    <t>ИП Шамсутдинова Тансылу Минитдиновна</t>
  </si>
  <si>
    <t>Д. Биксяново,                    ул. Селеукская, 43а</t>
  </si>
  <si>
    <t>д. Биксяново,                    ул. Колхозная, 24</t>
  </si>
  <si>
    <t>д. Маломаксютово,           ул. Каран-елга, 16</t>
  </si>
  <si>
    <t>с. Новоаптиково,              ул. Мира, 5</t>
  </si>
  <si>
    <t>ИП Рахимов Олег Валерьевич</t>
  </si>
  <si>
    <t>ИП Даутов Радислав Рафкатович</t>
  </si>
  <si>
    <t>ИП Попова Лидия Сахаутдиновна</t>
  </si>
  <si>
    <t>с. Новоаптиково,               ул. Центральная, 9</t>
  </si>
  <si>
    <t>с. Новоаптиково,               ул, Мира, 4</t>
  </si>
  <si>
    <t>Маг-бар 21 век</t>
  </si>
  <si>
    <t>ул.Революционная, 5</t>
  </si>
  <si>
    <t>ИП Давлетшин Радик Наилевич</t>
  </si>
  <si>
    <t>ИП Ситдикова Фануза Сынтимеровна</t>
  </si>
  <si>
    <t>8-905-005-41-47</t>
  </si>
  <si>
    <t>текстиль</t>
  </si>
  <si>
    <t>Скворчихинский</t>
  </si>
  <si>
    <t>ИП Амирова С.Н.</t>
  </si>
  <si>
    <t>Киоск "Греция"</t>
  </si>
  <si>
    <t>с. Скворчиха,                   ул. Школьная, 11</t>
  </si>
  <si>
    <t>ИП Белова Л.В.</t>
  </si>
  <si>
    <t>Киоск "У Адели"</t>
  </si>
  <si>
    <t>ИП Калимуллина Л.Р.</t>
  </si>
  <si>
    <t>Павильон "Ак кайын"</t>
  </si>
  <si>
    <t xml:space="preserve">swetlana16.71@mail.ru </t>
  </si>
  <si>
    <t xml:space="preserve">swetlana16.71@mail.ru    </t>
  </si>
  <si>
    <t xml:space="preserve">shopish10@semerochka.ru </t>
  </si>
  <si>
    <t xml:space="preserve">shopish43@semerochka.ru </t>
  </si>
  <si>
    <t xml:space="preserve">shopish46@semerochka.ru </t>
  </si>
  <si>
    <t xml:space="preserve">karmyshev12@yandex.ru </t>
  </si>
  <si>
    <t>ООО "Лабиринт-Уфа"</t>
  </si>
  <si>
    <t xml:space="preserve">razvitie@krasnoe-beloe.ru </t>
  </si>
  <si>
    <t xml:space="preserve">gulya8005@mail.ru </t>
  </si>
  <si>
    <t xml:space="preserve">rukolov@yandex.ru </t>
  </si>
  <si>
    <t xml:space="preserve">larisa_timer@mail.ru </t>
  </si>
  <si>
    <t>453213, РБ, г.Ишимбай,  ул.Губкина, 106-10</t>
  </si>
  <si>
    <t xml:space="preserve">453210, РБ, г.Ишимбай,  ул.Космонавтов, 2       </t>
  </si>
  <si>
    <t>453210, РБ, г.Ишимбай,  ул.Ишимбайская, 33</t>
  </si>
  <si>
    <t xml:space="preserve">453213, РБ, г.Ишимбай,  ул.Вахитова, 5             </t>
  </si>
  <si>
    <t>453210, РБ, г.Ишимбай,  ул.Докучаева, 6</t>
  </si>
  <si>
    <t xml:space="preserve">453210, РБ, г.Ишимбай,  ул.Блюхера, 61              </t>
  </si>
  <si>
    <t xml:space="preserve">453210, РБ, г.Ишимбай,  бульвар З.Валиди, 5-41              </t>
  </si>
  <si>
    <t>Маг  «Хозяюшка» 89177403549;  7-82-62</t>
  </si>
  <si>
    <t>453240, РБ, Ишимбайский р-н, д.Восток</t>
  </si>
  <si>
    <t>453240, РБ, Ишимбайский р-н, д.Карасёвка, ул.Озёрная, 56А</t>
  </si>
  <si>
    <t>453240, РБ, Ишимбайский р-н, д.Кинзекеево, ул.Молодёжная, 31</t>
  </si>
  <si>
    <t>453200, РБ, г.Ишимбай, ул.Советская, д.89б, стр. 1</t>
  </si>
  <si>
    <t>350002, г.Краснодар, ул.Леваневского, д.185</t>
  </si>
  <si>
    <t>453200, РБ, г.Ишимбай,  ул.Стахановская, 14-29</t>
  </si>
  <si>
    <t>РБ, г.Стерлитамак, ул.Гоголя, 153-162</t>
  </si>
  <si>
    <t>453240, РБ, Ишимбайский р-н, с.Н.Аптиково, ул.Береговая, 2-1</t>
  </si>
  <si>
    <t>453210, РБ, г.Ишимбай, ш.Индустриальное, 5</t>
  </si>
  <si>
    <t>г.Ишимбай, ул.Горького, 23</t>
  </si>
  <si>
    <t>г.Ишимбай, ул.Б.Хмельницкого, 3, стр.4</t>
  </si>
  <si>
    <t>г.Ишимбай, пр.Ленина, 41</t>
  </si>
  <si>
    <t>г.Ишимбай, ул.Пролетарская, 23</t>
  </si>
  <si>
    <t>г.Ишимбай, ул.Революционная, 27</t>
  </si>
  <si>
    <t>г.Ишимбай, ул.Чкалова, 2а</t>
  </si>
  <si>
    <t>г.Ишимбай, ул.Губкина, 10/1</t>
  </si>
  <si>
    <t>г.Ишимбай, ул.Стахановская, 16</t>
  </si>
  <si>
    <t>г.Ишимбай, ул.Ак.Павлова, 12</t>
  </si>
  <si>
    <t xml:space="preserve">г.Ишимбай, ул.Машиностроителей, 29 </t>
  </si>
  <si>
    <t>г.Ишимбай, ул. Мира, 6</t>
  </si>
  <si>
    <t>г.Ишимбай, ул.Докучаева, 14</t>
  </si>
  <si>
    <t>Маг. "Анабэль"</t>
  </si>
  <si>
    <t>Лутфуллин Рифкат Мидхатович</t>
  </si>
  <si>
    <t>ООО "ДВК" д-р Козлов Дмитрий Витальевич    2-39-65</t>
  </si>
  <si>
    <t>Маг. "33 коровы"</t>
  </si>
  <si>
    <t>ИП Янбердин Дамир Абдрахимович</t>
  </si>
  <si>
    <t>3-45-48</t>
  </si>
  <si>
    <t>ИП Губайдуллина Гульнур Наиловна</t>
  </si>
  <si>
    <t>ИП Шарафутдинова Альмира Мударисовна</t>
  </si>
  <si>
    <t>ИП Абсаликова Зиньфира Рафаковна</t>
  </si>
  <si>
    <t>ИП Хабирова Ольга Вячеславовна</t>
  </si>
  <si>
    <t xml:space="preserve">ИП Кармышев Алексей Викторович </t>
  </si>
  <si>
    <t>ул.Блохина, 82а</t>
  </si>
  <si>
    <t>ул.Жуковского, 1</t>
  </si>
  <si>
    <t>г.Ишимбай, ул.Вахитова, 7</t>
  </si>
  <si>
    <t>г.Ишимбай, ул.Промысловая, 3</t>
  </si>
  <si>
    <t>г.Ишимбай, ул.Губкина, 48</t>
  </si>
  <si>
    <t>г.Ишимбай, ул.Губкина, 48а</t>
  </si>
  <si>
    <t>г.Ишимбай, ул.Губкина, 46</t>
  </si>
  <si>
    <t>г.Ишимбай, пр.Ленина, 55</t>
  </si>
  <si>
    <t>г.Ишимбай, пр.Ленина, 18</t>
  </si>
  <si>
    <t>ИП Окользина Ольга Геннадьевна                     ИП Севрина Валентина Николаевна</t>
  </si>
  <si>
    <t>ТСК Торговые ряды (левый ряд), адм-р Королева Ольга Николаевна          3-40-58(д.)</t>
  </si>
  <si>
    <t xml:space="preserve">Маг. "Зоо"   </t>
  </si>
  <si>
    <t>Маг. "21 век"</t>
  </si>
  <si>
    <t>ул.Советская, 33-38                             Закрыт</t>
  </si>
  <si>
    <t>ул.Уральская, 62                            Закрыт</t>
  </si>
  <si>
    <t xml:space="preserve">ул.Уральская, 78/1 </t>
  </si>
  <si>
    <t>Маг. "Неваляшка"</t>
  </si>
  <si>
    <t>Маг. "Настена"</t>
  </si>
  <si>
    <t>Маг. "Центр крепежа"</t>
  </si>
  <si>
    <t>Маг. "Казанова"</t>
  </si>
  <si>
    <t>Маг. "Мегафон"</t>
  </si>
  <si>
    <t>ул.Некрасова, 100а-8</t>
  </si>
  <si>
    <t>ул.Чкалова, 24</t>
  </si>
  <si>
    <t>ул.Чкалова, 24                    3-15-44</t>
  </si>
  <si>
    <t>ул.Молодежная, 2</t>
  </si>
  <si>
    <t>ул.Стахановская, 27</t>
  </si>
  <si>
    <t>ИП Богомолов Олег Васильевич</t>
  </si>
  <si>
    <t>ул.Бульварная, 16</t>
  </si>
  <si>
    <t>ул.Горького, 65</t>
  </si>
  <si>
    <t>ул.Советская, 85</t>
  </si>
  <si>
    <t>ИП Зайнуллина М.</t>
  </si>
  <si>
    <t>Маг  «Дядя Саша»  Павильон</t>
  </si>
  <si>
    <t>ул.Губкина, 106а</t>
  </si>
  <si>
    <t>ИП Шагадеев В.А.</t>
  </si>
  <si>
    <t>ул.Губкина, 106-10</t>
  </si>
  <si>
    <t>ул.Стахановская, 32</t>
  </si>
  <si>
    <t>ИП Каримова Ольга Александровна</t>
  </si>
  <si>
    <t>ул.Стахановская, 50а          2-56-78</t>
  </si>
  <si>
    <t>ул.Машиностроителей, 22а</t>
  </si>
  <si>
    <t>ул.Блохина, 46</t>
  </si>
  <si>
    <t>ул.Докучаева, 6</t>
  </si>
  <si>
    <t>ул.Чкалова, 2а</t>
  </si>
  <si>
    <t>ул.Бульварная, 55</t>
  </si>
  <si>
    <t>ул.Докучаева, 2</t>
  </si>
  <si>
    <t>ИП Валиева А.Ю                  ИП Пинчук</t>
  </si>
  <si>
    <t>ИП Шакиров Наиль Миннулович</t>
  </si>
  <si>
    <t>ул.Чкалова, 15-28</t>
  </si>
  <si>
    <t>ул.Докучаева, 14</t>
  </si>
  <si>
    <t xml:space="preserve">ул.Мира, 6 </t>
  </si>
  <si>
    <t>ул.Мира, 6</t>
  </si>
  <si>
    <t>ИП Москвичева Мария Владимировна</t>
  </si>
  <si>
    <t>ул.Горького, 23</t>
  </si>
  <si>
    <t>ул.Космонавтов, 6</t>
  </si>
  <si>
    <t>ИП Камалова Регина Михайловна</t>
  </si>
  <si>
    <t>ул.Космонавтов, 6а</t>
  </si>
  <si>
    <t>ул.Б.Хмельницкого, 3, стр.4</t>
  </si>
  <si>
    <t>ул.Блохина, 25</t>
  </si>
  <si>
    <t>ул.Молодежная, 21/1  ул.Машиностроителей, 7-21                ул.Губкина, 104-39</t>
  </si>
  <si>
    <t>ул.Губкина, 48</t>
  </si>
  <si>
    <t>ул.Бульварная,</t>
  </si>
  <si>
    <t>ул.Стахановская, 38</t>
  </si>
  <si>
    <t>ул.Стахановская, 81-9         3-38-33; 2-42-71</t>
  </si>
  <si>
    <t>ул.Стахановская, 37</t>
  </si>
  <si>
    <t>ул.Губкина, 6</t>
  </si>
  <si>
    <t>ул.Б.Хмельницкого, 14  2-30-20</t>
  </si>
  <si>
    <t>ул.Б.Хмельницкого, 14</t>
  </si>
  <si>
    <t>зоо</t>
  </si>
  <si>
    <t>с. Новоаптиково, ул. Северная, 8</t>
  </si>
  <si>
    <t>ИП Абдуллина Юлия Мажитовна</t>
  </si>
  <si>
    <t>ул.Стахановская, 38а</t>
  </si>
  <si>
    <t>ул.Стахановская, 4-7                 2-77-53</t>
  </si>
  <si>
    <t>ИП Нигматуллин Радик Винерович</t>
  </si>
  <si>
    <t>Зап.части на иномарки</t>
  </si>
  <si>
    <t>ул.Стахановская, 19</t>
  </si>
  <si>
    <t>ИП Ганиев Р.И.</t>
  </si>
  <si>
    <t xml:space="preserve">ул.Советская, 41-3             </t>
  </si>
  <si>
    <t>2-20-05</t>
  </si>
  <si>
    <t>ИП Овчинников Станислав Валерьевич</t>
  </si>
  <si>
    <t>Салон мебели "Алмаз"</t>
  </si>
  <si>
    <t>ул.Уральская, 76</t>
  </si>
  <si>
    <t>ул.Жукова, 21</t>
  </si>
  <si>
    <t>ул.Губкина, 104</t>
  </si>
  <si>
    <t>3-21-82</t>
  </si>
  <si>
    <t>ул.Стахановская, 30</t>
  </si>
  <si>
    <t>ИП Кулахмедов Р.И.</t>
  </si>
  <si>
    <t>7-20-34</t>
  </si>
  <si>
    <t>ул.Вахитова, 7</t>
  </si>
  <si>
    <t>Ишимбайский район, с.Петровское, ул.Гагарина, 25               2-24-24</t>
  </si>
  <si>
    <t xml:space="preserve">пр.Ленина, 42               </t>
  </si>
  <si>
    <t xml:space="preserve">ул.Пролетарская,                     7-17-40                 </t>
  </si>
  <si>
    <t xml:space="preserve">ул.Чкалова, 15-28            </t>
  </si>
  <si>
    <t>мёд</t>
  </si>
  <si>
    <t>г.Ишимбай, ул.Стахановская, д.22</t>
  </si>
  <si>
    <t>ООО "Светлана"</t>
  </si>
  <si>
    <t>0261017055</t>
  </si>
  <si>
    <t>г.Ишимбай, ул.Уральская, д.25</t>
  </si>
  <si>
    <t>ООО "Стандарт"</t>
  </si>
  <si>
    <t xml:space="preserve"> 0261018813</t>
  </si>
  <si>
    <t>ООО "Татьяна"</t>
  </si>
  <si>
    <t xml:space="preserve"> 0261014262</t>
  </si>
  <si>
    <t>г.Ишимбай, ул.Губкина, д.8</t>
  </si>
  <si>
    <t>г.Ишимбай, ул.Чкалова, д.2А</t>
  </si>
  <si>
    <t>г.Ишимбай, ул.Жуковского, д.7</t>
  </si>
  <si>
    <t>ООО "ЦТО "Мечта"</t>
  </si>
  <si>
    <t>0261018612</t>
  </si>
  <si>
    <t>г.Ишимбай, ул.Советская, д.56</t>
  </si>
  <si>
    <t>0274068089</t>
  </si>
  <si>
    <t>ЗАО "ТАНДЕР"</t>
  </si>
  <si>
    <t>2310031475</t>
  </si>
  <si>
    <t>(8612) 55-19-18</t>
  </si>
  <si>
    <t>г.Ишимбай, ул.М.Горького, д.35</t>
  </si>
  <si>
    <t>г.Ишимбай, ул.Блохина, д.46</t>
  </si>
  <si>
    <t>г.Ишимбай, ул.Бульварная, д.11а</t>
  </si>
  <si>
    <t>г.Ишимбай, ул.Ленина, д.40</t>
  </si>
  <si>
    <t>г.Ишимбай, ул.Стахановская, д.27</t>
  </si>
  <si>
    <t>г.Ишимбай, ул.Молодежная, д.10</t>
  </si>
  <si>
    <t>г.Ишимбай, ул.Губкина, д.6</t>
  </si>
  <si>
    <t>0276085717</t>
  </si>
  <si>
    <t>0277028422</t>
  </si>
  <si>
    <t>0274067293</t>
  </si>
  <si>
    <t>0268007031</t>
  </si>
  <si>
    <t>0276111526</t>
  </si>
  <si>
    <t>0268010010</t>
  </si>
  <si>
    <t>3-03-21</t>
  </si>
  <si>
    <t>г.Ишимбай, ул.Чкалова, д.22</t>
  </si>
  <si>
    <t xml:space="preserve">2-57-90  </t>
  </si>
  <si>
    <t>г.Ишимбай, ул.Машиностроителей, д.24</t>
  </si>
  <si>
    <t>г.Ишимбай, ул.Блохина, д.32</t>
  </si>
  <si>
    <t xml:space="preserve">ООО «Союз» </t>
  </si>
  <si>
    <t>г.Ишимбай, ул.Жуковского, д.2</t>
  </si>
  <si>
    <t>ООО «Выбор»</t>
  </si>
  <si>
    <t>г.Ишимбай, ул.Трактовая, д.44</t>
  </si>
  <si>
    <t xml:space="preserve">2-60-30 </t>
  </si>
  <si>
    <t xml:space="preserve">ООО «Stop Хлеб» </t>
  </si>
  <si>
    <t>МУП "Ишимбайский рынок "Шатлык"</t>
  </si>
  <si>
    <t>ИП Новикова Валентина Владимировна</t>
  </si>
  <si>
    <t>4-26-87</t>
  </si>
  <si>
    <t>г.Ишимбай, ул.Стахановская, д.32</t>
  </si>
  <si>
    <t>7-09-04</t>
  </si>
  <si>
    <t>ИП Гесслер Сергей Егорович</t>
  </si>
  <si>
    <t>г.Ишимбай, ул.Гагарина, д.20</t>
  </si>
  <si>
    <t>3-36-98</t>
  </si>
  <si>
    <t>89174931284</t>
  </si>
  <si>
    <t>2-61-02</t>
  </si>
  <si>
    <t>3-08-94</t>
  </si>
  <si>
    <t>89273526715</t>
  </si>
  <si>
    <t>3-08-08</t>
  </si>
  <si>
    <t>2-26-65 Маг  «Яблочко»</t>
  </si>
  <si>
    <t>маг "Сказка"  3-21-82</t>
  </si>
  <si>
    <t>026103782138</t>
  </si>
  <si>
    <t>026101104560</t>
  </si>
  <si>
    <t>ИП Сувернева Лариса Юрьевна</t>
  </si>
  <si>
    <t>026106211220</t>
  </si>
  <si>
    <t>026103251306</t>
  </si>
  <si>
    <t>026106756640</t>
  </si>
  <si>
    <t>026101900280</t>
  </si>
  <si>
    <t>026101963971</t>
  </si>
  <si>
    <t>026103913365</t>
  </si>
  <si>
    <t>0261006825</t>
  </si>
  <si>
    <t>026100797746</t>
  </si>
  <si>
    <t>026105179648</t>
  </si>
  <si>
    <t>026103443664</t>
  </si>
  <si>
    <t>022600036566</t>
  </si>
  <si>
    <t>ул.Стахановская, 41</t>
  </si>
  <si>
    <t>ИП Ворошилов Виктор Климентьевич</t>
  </si>
  <si>
    <t>ул.Стахановская, 14-29    7-71-23</t>
  </si>
  <si>
    <t>ТЦ "Ишимбай"</t>
  </si>
  <si>
    <t>ул.Стахановская, 92</t>
  </si>
  <si>
    <t>Городской рынок, ул.Советская, 89б, строение 1</t>
  </si>
  <si>
    <t xml:space="preserve">Городской рынок, ул.Советская, 89б, строение 1                </t>
  </si>
  <si>
    <t>ИП Юрьева Светлана Петровна</t>
  </si>
  <si>
    <t>ул.Губкина, 102</t>
  </si>
  <si>
    <t>ул.Молодежная, 4</t>
  </si>
  <si>
    <t>ул.Стахановская,                      92 квартал</t>
  </si>
  <si>
    <t>ул.Губкина, 39</t>
  </si>
  <si>
    <t>ИП Багаутдинова Розалия Зуфаровна</t>
  </si>
  <si>
    <t>Павильон, 72-0-81</t>
  </si>
  <si>
    <t>ИП Зарипова Динара Хазинуровна</t>
  </si>
  <si>
    <t>ИП Валеев Ахат Саматович</t>
  </si>
  <si>
    <t>д. Канакаево,            ул. Я.Кулмыя, 4</t>
  </si>
  <si>
    <t>пр.Ленина, 66</t>
  </si>
  <si>
    <t>ИП Ишмухаметова Эльмира Якуповна</t>
  </si>
  <si>
    <t>ул.Губкина, 8-3</t>
  </si>
  <si>
    <t>8-987-24-33-122</t>
  </si>
  <si>
    <t>ИП Рахимова Лидия Меркурьевна</t>
  </si>
  <si>
    <t>ул.Стахановская, 67</t>
  </si>
  <si>
    <t>8-919-613-94-81</t>
  </si>
  <si>
    <t>Кафе на стадионе «Нефтяник»</t>
  </si>
  <si>
    <t>пр.Ленина, 21</t>
  </si>
  <si>
    <t>ул.Советская, 76</t>
  </si>
  <si>
    <t>ИП Конннов Виктор Фёдорович</t>
  </si>
  <si>
    <t>2-28-76</t>
  </si>
  <si>
    <t>ЗАО «ИФТИ»</t>
  </si>
  <si>
    <t>ул.Цюрупа, 25/1</t>
  </si>
  <si>
    <t>ОАО «ИСЗ»</t>
  </si>
  <si>
    <t>ул.Б.Хмельницкого, 2а</t>
  </si>
  <si>
    <t>2-40-88</t>
  </si>
  <si>
    <t>ИП Сабанова Елена Николаевна</t>
  </si>
  <si>
    <t>2-27-79</t>
  </si>
  <si>
    <t>Кафе (рынок)</t>
  </si>
  <si>
    <t>Городской рынок,</t>
  </si>
  <si>
    <t>Столовая</t>
  </si>
  <si>
    <t>2-28-61</t>
  </si>
  <si>
    <t>«Пельменная»</t>
  </si>
  <si>
    <t xml:space="preserve">Городской рынок, </t>
  </si>
  <si>
    <t>Кулинария</t>
  </si>
  <si>
    <t>4-04-96</t>
  </si>
  <si>
    <t>ООО «Кафе «Закусочное»</t>
  </si>
  <si>
    <t>ул.Северная, 42а</t>
  </si>
  <si>
    <t>7-05-96</t>
  </si>
  <si>
    <t>ИП Семенихина Галина Борисовна</t>
  </si>
  <si>
    <t>ИП Ильясова Виктория</t>
  </si>
  <si>
    <t>ИП Сбитякова Людмила Владимировна</t>
  </si>
  <si>
    <t xml:space="preserve">453210, РБ, г.Ишимбай,  ул.1ая мостовая, 18   </t>
  </si>
  <si>
    <t>89279440858</t>
  </si>
  <si>
    <t>453210, РБ, г.Ишимбай,  ПР.Ленина, 49</t>
  </si>
  <si>
    <t>0261003398</t>
  </si>
  <si>
    <t>0261008519</t>
  </si>
  <si>
    <t>453210, РБ, г.Ишимбай, ул.Советская, 52</t>
  </si>
  <si>
    <t>453204, г. Ишимбай, ул. Стахановская, 37</t>
  </si>
  <si>
    <t>0274061206</t>
  </si>
  <si>
    <t>453210, республика Башкортостан, г. Ишимбай, ул. Б.Хмельницкого, 2а.</t>
  </si>
  <si>
    <t>МУП "Ишимбайский банно-прачечный комбинат"</t>
  </si>
  <si>
    <t>г.Ишимбай, ул.Губкинв, 11</t>
  </si>
  <si>
    <t>ИП Иванова Любовь Ивановна</t>
  </si>
  <si>
    <t>женская одежда</t>
  </si>
  <si>
    <t>детская одежда</t>
  </si>
  <si>
    <t>ул.Советская, 62</t>
  </si>
  <si>
    <t>ИП Подшивалова Ольга Петровна</t>
  </si>
  <si>
    <t>Маг. "Времена года"</t>
  </si>
  <si>
    <t>ИП Андреяшкина Светлана Геннадьевна</t>
  </si>
  <si>
    <t xml:space="preserve">ул.Губкина, 11    </t>
  </si>
  <si>
    <t>Маг. "Каспер"</t>
  </si>
  <si>
    <t>Маг."Территория детства"</t>
  </si>
  <si>
    <t>ИП Гумеров Динар Р.</t>
  </si>
  <si>
    <t>8-987-141-35-46</t>
  </si>
  <si>
    <t>Маг. "Детская обувь"</t>
  </si>
  <si>
    <t>ИП Ильина Светлана Васильевна</t>
  </si>
  <si>
    <t>Гиппермаркет "Магнит"</t>
  </si>
  <si>
    <t>пр.Ленина, 48</t>
  </si>
  <si>
    <t xml:space="preserve">gdenis585@gmail.com </t>
  </si>
  <si>
    <t xml:space="preserve">ilshat_sharipov@mail.ru </t>
  </si>
  <si>
    <t>8-917-469-22-62</t>
  </si>
  <si>
    <t>Маг. "Granda"       8-901-442-70-19 Дмитрий</t>
  </si>
  <si>
    <t>ул.Губкина, 10</t>
  </si>
  <si>
    <t>ИП Марфин</t>
  </si>
  <si>
    <t xml:space="preserve">79876093657@mail.ru  </t>
  </si>
  <si>
    <t>Маг. "Колбасы"</t>
  </si>
  <si>
    <t>ОАО «Продтовары»    Коткин Денис Евгеньевич</t>
  </si>
  <si>
    <t>игрушки</t>
  </si>
  <si>
    <t>ИП Дятлов Олег Борисович</t>
  </si>
  <si>
    <t>ул.Стахановская, 42-59        2-52-61</t>
  </si>
  <si>
    <t>ул.Губкина, 11</t>
  </si>
  <si>
    <t>ул.Губкина, 1</t>
  </si>
  <si>
    <t>ул.Губкина, 36-2</t>
  </si>
  <si>
    <t xml:space="preserve">ул.Губкина, 36-2             7-70-31 </t>
  </si>
  <si>
    <t>ш.Кинзебулатовское</t>
  </si>
  <si>
    <t>ИП Борисенко Т.Т.</t>
  </si>
  <si>
    <t>продажа а/моб.</t>
  </si>
  <si>
    <t>ул.Гагарина, 8-16</t>
  </si>
  <si>
    <t>ИП Маннанов Рустам Явдатович</t>
  </si>
  <si>
    <t>ул.Революционная, 1</t>
  </si>
  <si>
    <t>ул.Губкина, 36</t>
  </si>
  <si>
    <t>с. Верхотор, ул. Ленина, 33а</t>
  </si>
  <si>
    <t>ул.Советская, 42а</t>
  </si>
  <si>
    <t>ул.Губкина, 33-11</t>
  </si>
  <si>
    <t>ИП Смирнов Владимир Васильевич</t>
  </si>
  <si>
    <t>ул.Губкина, 36-62</t>
  </si>
  <si>
    <t>ИП Абдрахманова Ф.Ф.</t>
  </si>
  <si>
    <t>ул.Советская, 29</t>
  </si>
  <si>
    <t>Маг. "Ксюша"</t>
  </si>
  <si>
    <t>ИП Ядыкин Юрий Анатольевич</t>
  </si>
  <si>
    <t>ИП Гайфуллина Эльвира Альбертовна</t>
  </si>
  <si>
    <t>Маг. "У Регины"</t>
  </si>
  <si>
    <t>Маг. "Регина"</t>
  </si>
  <si>
    <t>Маг. "Удача"</t>
  </si>
  <si>
    <t>Маг. "Ивушка"</t>
  </si>
  <si>
    <t>Маг. "Автозапчасти"</t>
  </si>
  <si>
    <t>Маг. "Байрам"</t>
  </si>
  <si>
    <t>Маг. "Николь"</t>
  </si>
  <si>
    <t>Маг. "Посуда"</t>
  </si>
  <si>
    <t xml:space="preserve">8-937-339-48-73   </t>
  </si>
  <si>
    <t>Маг. "Евродом"</t>
  </si>
  <si>
    <t>Маг. "Разливное пиво"</t>
  </si>
  <si>
    <t>Маг. "Для любимой"</t>
  </si>
  <si>
    <t>г.Москва, Суворовская пл., 1</t>
  </si>
  <si>
    <t>пр.Ленина, 17</t>
  </si>
  <si>
    <t>пр.Ленина, 25</t>
  </si>
  <si>
    <t>пр.Ленина, 44а</t>
  </si>
  <si>
    <t>пр.Ленина, 41</t>
  </si>
  <si>
    <t>ул.Б.Хмельницкого, 7</t>
  </si>
  <si>
    <t>пр.Ленина, 43</t>
  </si>
  <si>
    <t>пр.Ленина, 35</t>
  </si>
  <si>
    <t>пр.Ленина, 31</t>
  </si>
  <si>
    <t>бульвар З.Валиди, 3а</t>
  </si>
  <si>
    <t>бульвар З.Валиди, 5</t>
  </si>
  <si>
    <t>пр.Ленина, 2</t>
  </si>
  <si>
    <t>пр.Ленина, 14</t>
  </si>
  <si>
    <t>пр.Ленина, 45-14</t>
  </si>
  <si>
    <t>пр.Ленина, 14/1</t>
  </si>
  <si>
    <t xml:space="preserve">пр.Ленина, 33         </t>
  </si>
  <si>
    <t>пр.Ленина, 53</t>
  </si>
  <si>
    <t>пр.Ленина, 29</t>
  </si>
  <si>
    <t xml:space="preserve">пр.Ленина, 29  </t>
  </si>
  <si>
    <t>пр.Ленина, 33-15              2-63-23(д.)</t>
  </si>
  <si>
    <t>пр.Ленина, 18</t>
  </si>
  <si>
    <t>пр.Ленина, 45-2</t>
  </si>
  <si>
    <t>пр.Ленина, 43-15</t>
  </si>
  <si>
    <t>пр.Ленина, 43                   2-23-66</t>
  </si>
  <si>
    <t>пр.Ленина, 2/2</t>
  </si>
  <si>
    <t>пр.Ленина, 45</t>
  </si>
  <si>
    <t xml:space="preserve">пр.Ленина, 35 </t>
  </si>
  <si>
    <t>пр.Ленина, 33б</t>
  </si>
  <si>
    <t>пр.Ленина, 27</t>
  </si>
  <si>
    <t>пр.Ленина, 27а</t>
  </si>
  <si>
    <t>пр.Ленина, 29-1</t>
  </si>
  <si>
    <t>пр.Ленина, 4-36</t>
  </si>
  <si>
    <t>пр.Ленина, 16а-49</t>
  </si>
  <si>
    <t>пр.Ленина, 16а</t>
  </si>
  <si>
    <t>бульвар З.Валиди, 8а</t>
  </si>
  <si>
    <t xml:space="preserve">Магазин "Перекресток" </t>
  </si>
  <si>
    <t>ул.Бульварная, 33</t>
  </si>
  <si>
    <t>ул.Губкина, 102 а</t>
  </si>
  <si>
    <t>ул.Губкина,</t>
  </si>
  <si>
    <t>ул.Геологическая, 38</t>
  </si>
  <si>
    <t>ул.Машиностроителей, 18</t>
  </si>
  <si>
    <t xml:space="preserve">г.Туймазы    </t>
  </si>
  <si>
    <t xml:space="preserve">Маг. "Крепеж инструменты" </t>
  </si>
  <si>
    <t>ул.Губкина, 36-83, 84</t>
  </si>
  <si>
    <t>ул.Советская, 75-47</t>
  </si>
  <si>
    <t>Маг. "Самоделкин"                   2-00-24</t>
  </si>
  <si>
    <t>Маг. № 52                  8-927-232-97-52</t>
  </si>
  <si>
    <t>Маг. (опт.-розн.)</t>
  </si>
  <si>
    <t>Маг. "Шторы для вас"</t>
  </si>
  <si>
    <t>Маг. "Сладкий мир"</t>
  </si>
  <si>
    <t>Маг. "Малыш"      7-10-49</t>
  </si>
  <si>
    <t>Маг. "Стиль"</t>
  </si>
  <si>
    <t>Маг. "Унисон"</t>
  </si>
  <si>
    <t>Маг. "Бурзян"</t>
  </si>
  <si>
    <t>Маг. "Военная экипировка"  7-05-31; 8-917-049-46-73</t>
  </si>
  <si>
    <t>Маг. "Крепеж"</t>
  </si>
  <si>
    <t>Маг. "Шины, диски"</t>
  </si>
  <si>
    <t>Маг. "Башспирт"        4-02-27</t>
  </si>
  <si>
    <t>Маг. оптовый</t>
  </si>
  <si>
    <t>Маг. "Одежда"</t>
  </si>
  <si>
    <t>Маг. "ПивмагЪ"</t>
  </si>
  <si>
    <t>Маг. "Пеликан"</t>
  </si>
  <si>
    <t>Маг. "Мебель"</t>
  </si>
  <si>
    <t>Салон нижнего белья "Анжелика"</t>
  </si>
  <si>
    <t>Маг. "Пятёрочка"</t>
  </si>
  <si>
    <t>ул.Стахановская, 38       д-р Самсонова Лилия Вячеславовна</t>
  </si>
  <si>
    <t>ИП Видинеева Зиля Ринатовна ООО "Пластпродукт"</t>
  </si>
  <si>
    <t>Маг. «Кенгуру»   4-16-70</t>
  </si>
  <si>
    <t>ИП Малкин Алексей Николаевич</t>
  </si>
  <si>
    <t>продажа сот.тел.</t>
  </si>
  <si>
    <t>ул.Чкалова, 2а                   3-03-21</t>
  </si>
  <si>
    <t>ул.Почтовая, 2                2-60-36</t>
  </si>
  <si>
    <t>ул.Бульварная, 11а</t>
  </si>
  <si>
    <t>ул.Губкина, 17                      3-19-75</t>
  </si>
  <si>
    <t>ул.Докучаева, 22-10           4-19-82</t>
  </si>
  <si>
    <t xml:space="preserve">ИП Загидуллин И.З. </t>
  </si>
  <si>
    <t>ИП Сафиулин Артур Закиевич</t>
  </si>
  <si>
    <t>с. Урман-Бишкадак,           ул. Центральная, 39</t>
  </si>
  <si>
    <t>ИП Ишкулов Ф.Ш.</t>
  </si>
  <si>
    <t>с. Урман-Бишкадак,           ул. Центральная, 27</t>
  </si>
  <si>
    <t>ИП  Хужахметова С.Р.</t>
  </si>
  <si>
    <t>ИП Ахметьянов Раиль Галимьянович</t>
  </si>
  <si>
    <t>ИП Файзуллин Валерий Гареевич</t>
  </si>
  <si>
    <t>ИП Гогина Елена Александровна, Гогин Виктор Иванович</t>
  </si>
  <si>
    <t>ИП Гогин Виктор Иванович</t>
  </si>
  <si>
    <t>8-927-921-32-88</t>
  </si>
  <si>
    <t>ИП Зубаиров Айрат Тимергалиевич</t>
  </si>
  <si>
    <t xml:space="preserve">Мебельный магазин </t>
  </si>
  <si>
    <t>ИП Филатова Екатерина Владимировна</t>
  </si>
  <si>
    <t>стройматериалы</t>
  </si>
  <si>
    <t>ИП Горсков Николай Анатольевич</t>
  </si>
  <si>
    <t>ИП Селезнев Анатолий Владимирович</t>
  </si>
  <si>
    <t xml:space="preserve">ООО "Стройландия" директор  Рынцев Виталий Валерьевич </t>
  </si>
  <si>
    <r>
      <t xml:space="preserve">ул.Зеленая, 1-36                   </t>
    </r>
    <r>
      <rPr>
        <sz val="12"/>
        <color indexed="10"/>
        <rFont val="Times New Roman"/>
        <family val="1"/>
      </rPr>
      <t>7-90-90</t>
    </r>
  </si>
  <si>
    <r>
      <t xml:space="preserve">     Итого (м</t>
    </r>
    <r>
      <rPr>
        <b/>
        <vertAlign val="superscript"/>
        <sz val="12"/>
        <color indexed="10"/>
        <rFont val="Times New Roman"/>
        <family val="1"/>
      </rPr>
      <t>2</t>
    </r>
    <r>
      <rPr>
        <b/>
        <sz val="12"/>
        <color indexed="10"/>
        <rFont val="Times New Roman"/>
        <family val="1"/>
      </rPr>
      <t>):</t>
    </r>
  </si>
  <si>
    <t>Маг. "Зоосити"</t>
  </si>
  <si>
    <t xml:space="preserve">Маг.   </t>
  </si>
  <si>
    <t xml:space="preserve">пр.Ленина, 45     </t>
  </si>
  <si>
    <t xml:space="preserve">ул.Гагарина, 86  </t>
  </si>
  <si>
    <t xml:space="preserve">пр.Ленина, 33а  </t>
  </si>
  <si>
    <t xml:space="preserve">ул.Докучаева, 6 </t>
  </si>
  <si>
    <t>ул.Стахановская, 29</t>
  </si>
  <si>
    <t>ИП Мануйлова Татьяна Анатольевна</t>
  </si>
  <si>
    <t>ул.Бульварная, 7-135             2-49-24; 3-47-33</t>
  </si>
  <si>
    <t>ИП Пилюгин В.В.</t>
  </si>
  <si>
    <t>ул.Стахановская, 26            2-44-45</t>
  </si>
  <si>
    <t>ул.Горького, 35а</t>
  </si>
  <si>
    <t>ИП Мусина Р.И.</t>
  </si>
  <si>
    <t>ИП Мусина Гайша Г.</t>
  </si>
  <si>
    <t>ИП Яхина Гульшат И.</t>
  </si>
  <si>
    <t>ИП Губайдуллина Гузель С.</t>
  </si>
  <si>
    <t>ИП Вахитов Радик Г.</t>
  </si>
  <si>
    <t>д. Новосаитово,               ул. Центральная, 9а</t>
  </si>
  <si>
    <t>ИП Ильясов Ильдар М.</t>
  </si>
  <si>
    <t>Павильон  "Премьера"</t>
  </si>
  <si>
    <t>ИП Давлеткильдин Руфкат Уралович</t>
  </si>
  <si>
    <t>Павильон  "Альбина"</t>
  </si>
  <si>
    <t>д. Старосаитово,           ул.Левый берег, 6</t>
  </si>
  <si>
    <t>ИП Мурзабаева Гульдар Г.</t>
  </si>
  <si>
    <t>д. Старосаитово,           ул.Левый берег, 16</t>
  </si>
  <si>
    <t>ИП Галлеев Ильдар З.</t>
  </si>
  <si>
    <t>ИП Хайруллина Ирина Ивановна</t>
  </si>
  <si>
    <t>ул.Уральская, 37-41</t>
  </si>
  <si>
    <t>ИП Губайдуллина Айгуль Зуфаровна</t>
  </si>
  <si>
    <t>№</t>
  </si>
  <si>
    <t>ул.Ишимбайская, 33</t>
  </si>
  <si>
    <t>ИП Ежов Евгений Михайлович</t>
  </si>
  <si>
    <t>ул.Пугачева, 8-2                 2-33-18</t>
  </si>
  <si>
    <t>ул.Губкина, 10-43</t>
  </si>
  <si>
    <t>ИП Шакиров Олег Лисоньевич</t>
  </si>
  <si>
    <t>ул.Губкина, 10-43              3-00-44</t>
  </si>
  <si>
    <t>ул.Губкина, 8</t>
  </si>
  <si>
    <t>ИП Найденова Нина Владимировна</t>
  </si>
  <si>
    <t>ул.Советская, 64</t>
  </si>
  <si>
    <t>ул.Революционная, 8</t>
  </si>
  <si>
    <t>ИП Бабайцев Сергей Анатольевич</t>
  </si>
  <si>
    <t>ул.Советская, 25            4-00-60</t>
  </si>
  <si>
    <t>ул.Губкина, 8-23</t>
  </si>
  <si>
    <t>ул.Губкина, 46-22</t>
  </si>
  <si>
    <t>ИП Сейтумеров Тимур Искандерович</t>
  </si>
  <si>
    <t>ул.Блохина, 50-51                    2-55-16</t>
  </si>
  <si>
    <t>ул.Б.Хмельницкого, 23-81</t>
  </si>
  <si>
    <t>ИП Пинчук Юрий Анатольевич</t>
  </si>
  <si>
    <t>ул.Б.Хмельницкого, 23   2-02-38</t>
  </si>
  <si>
    <t xml:space="preserve">Маг  «Эконом-продукт» </t>
  </si>
  <si>
    <t>ул.Стахановская, 48</t>
  </si>
  <si>
    <t>ИП Смирнов Владимир Викторович</t>
  </si>
  <si>
    <t xml:space="preserve">ул.Гагарина,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</si>
  <si>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Кихаева Светлана Гадиловна</t>
  </si>
  <si>
    <t>Маг. "Золушка"</t>
  </si>
  <si>
    <t>8-917-341-46-60</t>
  </si>
  <si>
    <t>ул.Уральская, 76              4-03-95</t>
  </si>
  <si>
    <t>ЗАО «Опти-медсервис»  Азнабаев Булат Маратович</t>
  </si>
  <si>
    <t>г.Стерлитамак, ул.Худайбердина, 145   2-28-10</t>
  </si>
  <si>
    <t>ИП Мустафина Елена Николаевна</t>
  </si>
  <si>
    <t>ул.Стахановская, 2/1-7</t>
  </si>
  <si>
    <t>ул.Революционная, 96</t>
  </si>
  <si>
    <t>Маг. "Башкирский мёд"</t>
  </si>
  <si>
    <t xml:space="preserve">Маг. "Автолюкс"       3-05-29 </t>
  </si>
  <si>
    <t>Маг. "Шанс-авто"   2-40-99</t>
  </si>
  <si>
    <t>Маг. "Идеальная пара"</t>
  </si>
  <si>
    <t>Маг. "12 стульев"</t>
  </si>
  <si>
    <t>ул.Советская, 88</t>
  </si>
  <si>
    <t>8-919-141-15-93</t>
  </si>
  <si>
    <t>стулья</t>
  </si>
  <si>
    <t>с. Салихово, ул. Зелёная, 1</t>
  </si>
  <si>
    <t>с. Салихово,                       ул. Механизаторов, 4а</t>
  </si>
  <si>
    <t>с. Салихово,                       ул. Центральная, 2/1</t>
  </si>
  <si>
    <t>с. Салихово,                       ул. Центральная, 4</t>
  </si>
  <si>
    <t>с. Нижнеарметово,                ул. Каран, 14</t>
  </si>
  <si>
    <t>с. Нижнеарметово,                 ул. Каран, 9</t>
  </si>
  <si>
    <t>с. Нижнеарметово,                     ул. Базарная, 33</t>
  </si>
  <si>
    <t>д. Верхнеарметово,                 ул. Советская, 142</t>
  </si>
  <si>
    <t>с. Нижнеарметово,                  ул. Гиззатуллина, 84а</t>
  </si>
  <si>
    <t>с. Кинзебулатово,               ул. Советская, 4</t>
  </si>
  <si>
    <t>с. Кинзебулатово,                    ул. 1 Мая, 19</t>
  </si>
  <si>
    <t>с. Кинзебулатово,                   ул. 1 Мая, 21</t>
  </si>
  <si>
    <t>д. Байгузино,                          ул. Советская, 3</t>
  </si>
  <si>
    <t>д. Байгузино,                            ул. Школьная, 30</t>
  </si>
  <si>
    <t>д. Мало-Баиково,                    ул. Механизаторов, 22</t>
  </si>
  <si>
    <t>Маг. "Алкомаркет"</t>
  </si>
  <si>
    <t xml:space="preserve">ул.Чкалова, 9-409              2-44-22 </t>
  </si>
  <si>
    <t>ул.Бульварная, 37-185  8-927-352-67-15</t>
  </si>
  <si>
    <t>8-927-237-53-81</t>
  </si>
  <si>
    <t>ул.Губкина, 102               2-39-86; 8-917-771-44-17</t>
  </si>
  <si>
    <t>Арметовский</t>
  </si>
  <si>
    <t>Сведения о площадях (кв.м)</t>
  </si>
  <si>
    <t>Адрес (расположения)</t>
  </si>
  <si>
    <t>Прод., Непрод., Смеш.</t>
  </si>
  <si>
    <t>Специализация</t>
  </si>
  <si>
    <t>Средне-списочная числ-ть работников (чел.)</t>
  </si>
  <si>
    <t>Предприятие/ИП, руководитель (Ф.И.О.)</t>
  </si>
  <si>
    <t>№ п/п</t>
  </si>
  <si>
    <t>Торговый объект, телефон</t>
  </si>
  <si>
    <t>Юр.адрес, телефон</t>
  </si>
  <si>
    <t>общая</t>
  </si>
  <si>
    <t>торговая</t>
  </si>
  <si>
    <t>собственная</t>
  </si>
  <si>
    <t>арендуемая</t>
  </si>
  <si>
    <t>в хоз.ведении</t>
  </si>
  <si>
    <t>сданная в аренду</t>
  </si>
  <si>
    <t>с. Нижнеарметово,           ул. Гиззатуллина, 52а</t>
  </si>
  <si>
    <t>Смеш.</t>
  </si>
  <si>
    <t>с. Нижнеарметово,           ул. Гиззатуллина, 84а</t>
  </si>
  <si>
    <t>Магазин</t>
  </si>
  <si>
    <t>Киоск</t>
  </si>
  <si>
    <t>Прод.</t>
  </si>
  <si>
    <t>ИП  Недзельская Гульшат</t>
  </si>
  <si>
    <t>Байгузинский</t>
  </si>
  <si>
    <t>Павильон</t>
  </si>
  <si>
    <t>ИП Новоженина Светлана Фаритовна</t>
  </si>
  <si>
    <t>Верхоторский</t>
  </si>
  <si>
    <t>ИП Семенова Ирина Александровна</t>
  </si>
  <si>
    <t>ИП Шарафутдинова Зифа Каримовна</t>
  </si>
  <si>
    <t>Иткуловский</t>
  </si>
  <si>
    <t>ИП Сабитов Филорид Авхатович</t>
  </si>
  <si>
    <t>с. Иткул, ул. 7 Ноября, 22</t>
  </si>
  <si>
    <t>ИП Якупов А.И.</t>
  </si>
  <si>
    <t>с. Иткул,                   ул. 7 Ноября, 2          74-8-92</t>
  </si>
  <si>
    <t>ИП Зайнуллин И.А.</t>
  </si>
  <si>
    <t>Ишеевский</t>
  </si>
  <si>
    <t>рыба</t>
  </si>
  <si>
    <t>ул.Губкина, 44</t>
  </si>
  <si>
    <t>ул.Ишимбайская, 32/1</t>
  </si>
  <si>
    <t>ул.Ишибмайская, 32/1           7-90-69</t>
  </si>
  <si>
    <t>Закрыт</t>
  </si>
  <si>
    <t>ИП Шерскин</t>
  </si>
  <si>
    <t xml:space="preserve">ул.Чкалова, 17  </t>
  </si>
  <si>
    <t>ИП Брайцева Антонина Владимировна</t>
  </si>
  <si>
    <t>3-75-16</t>
  </si>
  <si>
    <t xml:space="preserve">Маг. "Beer garden" </t>
  </si>
  <si>
    <t xml:space="preserve">Маг. "КанцМир" </t>
  </si>
  <si>
    <t>ИП Кузнецова Татьяна Викторовна</t>
  </si>
  <si>
    <t xml:space="preserve">zirgan0@mail.ru </t>
  </si>
  <si>
    <t>450006, г.Уфа, ул.Чернышевского, 88</t>
  </si>
  <si>
    <t>ул.Стахановская, 118           2-24-00</t>
  </si>
  <si>
    <t>Индустриальное ш., 2/2</t>
  </si>
  <si>
    <t>ул.Губкина, 6-3</t>
  </si>
  <si>
    <t>ул.Уральская, 76-3</t>
  </si>
  <si>
    <t>пр.Ленина, 37-2</t>
  </si>
  <si>
    <t>ул.Советская, 29-43</t>
  </si>
  <si>
    <t>ул.Советская, 75-61</t>
  </si>
  <si>
    <t>пр.Ленина, 2 (вход со двора)</t>
  </si>
  <si>
    <t>ул.Б.Хмельницкого, 1а</t>
  </si>
  <si>
    <t>ул.Б.Хмельницкого, 1д</t>
  </si>
  <si>
    <t>эротика</t>
  </si>
  <si>
    <t>ИП Вышинская Вера Владимировна</t>
  </si>
  <si>
    <t>ИП Пивоварова Ольга Сергеевна</t>
  </si>
  <si>
    <t>ИП Шелюто Валерий Анатольевич</t>
  </si>
  <si>
    <t xml:space="preserve">paluba-2012@mail.ru </t>
  </si>
  <si>
    <t>ул.Советсткая, 95</t>
  </si>
  <si>
    <t>Маг. "Энерго"</t>
  </si>
  <si>
    <t>эл.товары</t>
  </si>
  <si>
    <t>8-917-418-81-41</t>
  </si>
  <si>
    <t xml:space="preserve">ул.Цветочная, 39            </t>
  </si>
  <si>
    <t>зап.части</t>
  </si>
  <si>
    <t>ИП Трусиненко Анатолий</t>
  </si>
  <si>
    <t>д. Тимашевка,            ул. Партизанская, 12</t>
  </si>
  <si>
    <t>мебель</t>
  </si>
  <si>
    <t>ИП Лейтер Геннадий Григорьевич</t>
  </si>
  <si>
    <t>с. Кулгунино,                     ул.Центральная, 57а   8-927-307-30-45</t>
  </si>
  <si>
    <t>с. Кулгунино,                  ул. Школьная, 17а</t>
  </si>
  <si>
    <t>ООО "Батыр" Ямалова Ляйсан Фарраховна</t>
  </si>
  <si>
    <t>с. Макарово, ул.Базарная, 1              73-5-55; 8-927-929-03-29</t>
  </si>
  <si>
    <t>с. Макарово, ул.Речная, 41              73-5-44</t>
  </si>
  <si>
    <t>с. Макарово, ул.Центральная, 58а</t>
  </si>
  <si>
    <t>г. Ишимбай, ул.Губкина, 39-62         8-987-602-31-34</t>
  </si>
  <si>
    <t>д. Арметрахимово,           ул. Центральная, 40а</t>
  </si>
  <si>
    <t>с. Петровское,           ул. Кооперативная, 32 76-0-00; 76-5-73</t>
  </si>
  <si>
    <t>с. Петровское,            ул. Кооперативная, 32 76-5-73; 76-5-55</t>
  </si>
  <si>
    <t>с. Петровское,          ул. Мостовая, 25            76-6-94</t>
  </si>
  <si>
    <t>д. Арметрахимово, ул.Молодежная, 5          75-4-25</t>
  </si>
  <si>
    <t>д. Арметрахимово,    ул. Молодежная, 5       75-4-25; 8-927-332-88-63</t>
  </si>
  <si>
    <t>ИП Шагадеев Владислав Альбертович</t>
  </si>
  <si>
    <t xml:space="preserve">443545, Самарская область, Военный р-н, п.Курумоч,  ООО СК "Жигули" </t>
  </si>
  <si>
    <t>ул.Советская, 89б (Городской рынок)</t>
  </si>
  <si>
    <t>ИП Гильманова Гульнур Шафкатовна</t>
  </si>
  <si>
    <t>ИП Дегтярева Любовь Михайловна</t>
  </si>
  <si>
    <t>ИП Зельдин Виталий Христофорович</t>
  </si>
  <si>
    <t xml:space="preserve">ИП Гайсина Альфия Тимирбековна                 </t>
  </si>
  <si>
    <t>620050, г.Екатеринбург, ул.Расточная, 15/7 кв.168</t>
  </si>
  <si>
    <t>Маг. "Silver"</t>
  </si>
  <si>
    <t xml:space="preserve"> 8-917-769-04-31</t>
  </si>
  <si>
    <t>ООО «Мандарин» Майорова Валентина Викторовна</t>
  </si>
  <si>
    <t>с. Петровское, ул.Кооперативная, 32а</t>
  </si>
  <si>
    <t>с. Новоаптиково,              ул. Мира, 24-2             72-6-35</t>
  </si>
  <si>
    <t>с. Урман-Бишкадак, ул. Школьная, 5               8-917-423-10-68</t>
  </si>
  <si>
    <t>с. Урман-Бишкадак,           ул. Центральная, 39 74-2-66</t>
  </si>
  <si>
    <t>с. Урман-Бишкадак,           ул. Центральная, 19       8-917-487-06-20</t>
  </si>
  <si>
    <t>с. Урман-Бишкадак,           ул. Зелёная, 7</t>
  </si>
  <si>
    <t>д. Яр-Бишкадак,                ул. Мира, 37а</t>
  </si>
  <si>
    <t>д. Яр-Бишкадак,                ул. Мира, 59</t>
  </si>
  <si>
    <t>д. Карайганово,                ул. Кутушева, 33               8-927-936-36-35;            8-917-758-90-23</t>
  </si>
  <si>
    <t xml:space="preserve">                                                                                                           </t>
  </si>
  <si>
    <t>с. Салихово, ул. Центральная, 2б</t>
  </si>
  <si>
    <t>с. Салихово,                    ул. Центральная, 4           8-937-322-23-00</t>
  </si>
  <si>
    <r>
      <t xml:space="preserve">мебель, </t>
    </r>
    <r>
      <rPr>
        <sz val="12"/>
        <color indexed="10"/>
        <rFont val="Times New Roman"/>
        <family val="1"/>
      </rPr>
      <t>закрыто</t>
    </r>
  </si>
  <si>
    <t>промтов.</t>
  </si>
  <si>
    <t>Юр.адрес, телефон,  e-mail</t>
  </si>
  <si>
    <t>с. Верхотор, ул. Ленина, 33</t>
  </si>
  <si>
    <t>с. Ахмерово, ул. Горная, 10</t>
  </si>
  <si>
    <t>д. Старосаитово, ул.Левый берег, 6</t>
  </si>
  <si>
    <t>с. Петровское,                   ул. Кооперативная, 27д</t>
  </si>
  <si>
    <t>с. Петровское,                  ул. Кооперативная</t>
  </si>
  <si>
    <t>с. Петровское,                  ул. Ленина, 32/1</t>
  </si>
  <si>
    <t>д. Арметрахимово,          пер. Партизанский, 2</t>
  </si>
  <si>
    <t>с. Петровское,                   ул. Школьная, 1а</t>
  </si>
  <si>
    <t>д. Ишимово,                      ул. Уральская, 35</t>
  </si>
  <si>
    <t>с. Скворчиха,                    ул. Верхняя, 10-1</t>
  </si>
  <si>
    <t>с. Кинзекеево,                   ул. Молодежная, 25а</t>
  </si>
  <si>
    <t>с. Салихово,                      ул. М.Гареева, 5а</t>
  </si>
  <si>
    <t>с. Салихово, ул. Садовая, 12</t>
  </si>
  <si>
    <t>ИП  Нгуен Мань Ха, Упраляющий Заманов Азат Тимерьянович</t>
  </si>
  <si>
    <t>Маг. "ПивмагЪ Паб"</t>
  </si>
  <si>
    <t>8-917-428-37-67</t>
  </si>
  <si>
    <t>с. Васильевка,                  ул. Центральная, 27</t>
  </si>
  <si>
    <t>д. Арметрахимово,           ул. Подгорная, 1</t>
  </si>
  <si>
    <t>ИП Шарафутдинов Наиль Файзрахманович</t>
  </si>
  <si>
    <t>д. Арметрахимово,           ул. Подгорная, 1        76-4-26</t>
  </si>
  <si>
    <t>склад</t>
  </si>
  <si>
    <t>д. Байгузино</t>
  </si>
  <si>
    <t>д. Алмалы,                          ул. Нижняя</t>
  </si>
  <si>
    <t>закрыт</t>
  </si>
  <si>
    <t>Магазин ПО "Шихан"</t>
  </si>
  <si>
    <t>д. Хазиново,                      ул. Октябрьская</t>
  </si>
  <si>
    <t>д. Маломаксютово</t>
  </si>
  <si>
    <t>ул.Стахановская, 39/2 дир.Пестова Ольга Анатольевна</t>
  </si>
  <si>
    <t>Маг. "Техно"        2-64-46</t>
  </si>
  <si>
    <t>с. Янурусово,                  ул. Башкирская, 23</t>
  </si>
  <si>
    <t>ИП Латыпова Зиля Зинуровна</t>
  </si>
  <si>
    <t>ИП Семенова Мария Фроловна</t>
  </si>
  <si>
    <t>с. Петровское,             ул. М.Гафури, 8          76-6-13</t>
  </si>
  <si>
    <t>д. Алмалы,                         ул. Центральная, 27</t>
  </si>
  <si>
    <t>д. Гумерово,                     ул. Малая, 11а</t>
  </si>
  <si>
    <t>Аренда ИП Яхина</t>
  </si>
  <si>
    <t>ПО "Шихан"          ИП Сянутов Евгений Иванович</t>
  </si>
  <si>
    <t>с. Петровское,                   ул. Кооперативная</t>
  </si>
  <si>
    <t>ИП Ахметьянова Гузель Федоровна</t>
  </si>
  <si>
    <t>с. Петровское,            ул. Первомайская, 56а-28</t>
  </si>
  <si>
    <t>Магазин Универмаг</t>
  </si>
  <si>
    <t>Маг. "Алла"</t>
  </si>
  <si>
    <t>ул.Лермонтова, 29</t>
  </si>
  <si>
    <t>с. Макарово, ул.Речная, 66               8-987-604-46-51</t>
  </si>
  <si>
    <t>д. Исякаево,                             ул. Центральная, 29</t>
  </si>
  <si>
    <t>с. Петровское,                      ул. Мостовая, 44                   76-4-63</t>
  </si>
  <si>
    <t>с. Петровское,                  ул. Механизаторов, 44-3                   76-1-01</t>
  </si>
  <si>
    <t>с. Петровское,                  ул. Механизаторов, 31-1                      76-6-96</t>
  </si>
  <si>
    <t>с. Петровское,              ул. Механизаторов, 62-15                  76-5-16</t>
  </si>
  <si>
    <t>с. Петровское,                   ул. Мостовая, 74                  76-1-90</t>
  </si>
  <si>
    <t>с. Петровское,          ул. Ленина, 60                    76-1-96</t>
  </si>
  <si>
    <t>с. Петровское, ул.Береговая, 85                76-3-19</t>
  </si>
  <si>
    <t>с. Петровское, ул.Механизаторов, 44-1                 76-2-03</t>
  </si>
  <si>
    <t>с. Скворчиха,                 ул. Школьная, 11        74-1-37</t>
  </si>
  <si>
    <t>с. Скворчиха,                    ул. Верхняя, 19              74-1-36</t>
  </si>
  <si>
    <t>д. Канакаево,                  ул. Якупа-Кулмыя, 19          8-917-739-09-34</t>
  </si>
  <si>
    <t>д. Аптиково,                     ул. З.Валиди, 28                8-937-322-23-00</t>
  </si>
  <si>
    <t>с. Петровское,                  ул. Гагарина, 53               76-1-16; 8-927-239-23-69</t>
  </si>
  <si>
    <t>с. Петровское,                     ул. Школьная, 2а</t>
  </si>
  <si>
    <t>с. Петровское,          ул. Береговая, 85                 76-3-19</t>
  </si>
  <si>
    <t>д. Исякаево,                       ул. Горная, 10                73-5-84</t>
  </si>
  <si>
    <t>с. Кулгунино,                 ул. Центральная, 60а</t>
  </si>
  <si>
    <t xml:space="preserve">                                                            </t>
  </si>
  <si>
    <t>с. Нижнеарметово,           ул. Каран, 14  75-6-59</t>
  </si>
  <si>
    <t xml:space="preserve">ИП Гесслер Сергей Егорович   </t>
  </si>
  <si>
    <t>ул.Революционная, 8     2-12-06; 8-917-443-00-09</t>
  </si>
  <si>
    <t xml:space="preserve">ИП Хайруллина Ирина Ивановна </t>
  </si>
  <si>
    <t>ул.Стахановская, 16а-54 2-05-10 д.; 8-917-443-75-30</t>
  </si>
  <si>
    <t>ИП Кильмухаметов Рифат Ринатович</t>
  </si>
  <si>
    <t>ул.Космонавтов, 6-184   2-41-65(д.);  4-33-44</t>
  </si>
  <si>
    <t>ул.Докучаева, 41              3-01-90; 3-01-00(ф); 8-917-776-92-37</t>
  </si>
  <si>
    <t xml:space="preserve">ИП Ситдикова Светлана   г.Салават  </t>
  </si>
  <si>
    <t>ул.Советская, 98              8-927-927-78-17</t>
  </si>
  <si>
    <t xml:space="preserve">ИП Новикова Елена Валерьевна </t>
  </si>
  <si>
    <t xml:space="preserve">ЗАО "Тандер", Стерлитамакский ф-л, д-р Сапожников Эдуард Михайлович </t>
  </si>
  <si>
    <t>пр.Ленна, 45                    2-66-60; 8-917-439-37-00</t>
  </si>
  <si>
    <t>ИП Ларин Юрий Николаевич</t>
  </si>
  <si>
    <t>пр.Ленина, 33-15              2-63-23(д.); 8-989-954-68-80</t>
  </si>
  <si>
    <t xml:space="preserve">ИП Саитова Дилара Максафовна </t>
  </si>
  <si>
    <r>
      <rPr>
        <sz val="12"/>
        <color indexed="10"/>
        <rFont val="Times New Roman"/>
        <family val="1"/>
      </rPr>
      <t xml:space="preserve">ул.Чкалова, 4-6       </t>
    </r>
    <r>
      <rPr>
        <sz val="12"/>
        <color indexed="8"/>
        <rFont val="Times New Roman"/>
        <family val="1"/>
      </rPr>
      <t xml:space="preserve">        2-34-55; 2-70-55;  8-917-412-66-00</t>
    </r>
  </si>
  <si>
    <t>ИП Тукаева Лариса Камильевна</t>
  </si>
  <si>
    <t xml:space="preserve"> 8-987-596-40-19</t>
  </si>
  <si>
    <t>ул.Горького, 35 ЦО Стерлитамак, Ленина -8 (3473) 43-29-74  (43-94-43)</t>
  </si>
  <si>
    <t xml:space="preserve">ИП Рахматуллин Ильдар Анварович </t>
  </si>
  <si>
    <t>г.Стерлитамак, ул.К.Маркса, 98-30          8-901-811-06-16</t>
  </si>
  <si>
    <t xml:space="preserve">ИП Овчинникова Светлана Леонидовна             </t>
  </si>
  <si>
    <t>ул.Уральская, 37-41              8-917-417-30-49</t>
  </si>
  <si>
    <t xml:space="preserve">ООО «Удача» Малекина Гузель Мунировна                           </t>
  </si>
  <si>
    <t>г.Салават, б.С.Юлаева, 37а-50                               8 (34763) 3-23-52; 8-917-347-06-70</t>
  </si>
  <si>
    <t xml:space="preserve">ИП Рябчиков Владимир Александрович               </t>
  </si>
  <si>
    <t>ул.Машиностроителей, 5-32                                          8-917-371-89-52</t>
  </si>
  <si>
    <t>ул.Советская, 96                  2-50-15</t>
  </si>
  <si>
    <t xml:space="preserve">ИП Насыров Ленар Рафаилевич </t>
  </si>
  <si>
    <t>8-917-355-33-88; 8-901-810-67-33</t>
  </si>
  <si>
    <t>д. Азнаево,                              ул. И.Гиниятуллина, 27</t>
  </si>
  <si>
    <t>г. Ишимбай,                   ул. Космонавтов, 6-183                                                 2-56-61; 8-917-441-04-10</t>
  </si>
  <si>
    <t xml:space="preserve">                                                                                                             </t>
  </si>
  <si>
    <t>д. Арларово, ул. Пролетарская, 4</t>
  </si>
  <si>
    <t>с. Скворчиха,  ул.Верхняя, 19</t>
  </si>
  <si>
    <t>ул.Вахитова, 5                       ЗАКРЫТ</t>
  </si>
  <si>
    <t>Киоск "РусМак"</t>
  </si>
  <si>
    <t>8-917-370-10-05</t>
  </si>
  <si>
    <t>Маг. "Семь цветов"</t>
  </si>
  <si>
    <t>ул.Губкина (Остановка "Нефтяной техникум")</t>
  </si>
  <si>
    <t>8-917-443-38-43</t>
  </si>
  <si>
    <t xml:space="preserve">avermolaev1980@mail.ru </t>
  </si>
  <si>
    <t>voenmag.str@inbox.ru</t>
  </si>
  <si>
    <t xml:space="preserve">ИП Лобанова Альфия Ишбулдовна 3-21-71 </t>
  </si>
  <si>
    <t xml:space="preserve">plastovets76@mail.ru </t>
  </si>
  <si>
    <t xml:space="preserve">p022@polushka.net </t>
  </si>
  <si>
    <t xml:space="preserve">p119@polushka.net </t>
  </si>
  <si>
    <t>ул.Губкина, 39               д-р Резяпова Татьяна Петровна</t>
  </si>
  <si>
    <t xml:space="preserve">slvip83@mail.ru </t>
  </si>
  <si>
    <t>ООО "Диалог" Смирнов Леонид Викторович</t>
  </si>
  <si>
    <t xml:space="preserve">vadtumanov@mail.ru </t>
  </si>
  <si>
    <t xml:space="preserve">chikirkina@mail.ru </t>
  </si>
  <si>
    <t xml:space="preserve">postnikova_sa@stt.tander.ru </t>
  </si>
  <si>
    <t>ИП Мустафина Р.Х.</t>
  </si>
  <si>
    <t>Урман-Бишкадакский</t>
  </si>
  <si>
    <t>с. Урман-Бишкадак,           ул. Центральная, 20а</t>
  </si>
  <si>
    <t>ИП Янтурина Лена Маратовна</t>
  </si>
  <si>
    <t>с. Урман-Бишкадак,           ул. Центральная, 20б</t>
  </si>
  <si>
    <t>с. Урман-Бишкадак,           ул. Центральная, 19</t>
  </si>
  <si>
    <t>ИП Хакимова Эльмира Шамилевна</t>
  </si>
  <si>
    <t>с. Урман-Бишкадак,          ул. Чапаева, 5</t>
  </si>
  <si>
    <t xml:space="preserve">ул.Бульварная, 33  д-р Бикмухаметова Зиля Анваровна                               8-917-475-11-46 </t>
  </si>
  <si>
    <t>Маг. "Матрица" № 40                        4-03-19; 7-09-59; 7-10-03(ф.)</t>
  </si>
  <si>
    <t>с. Кузяново,               ул. Победы, 15а                73-2-62; 8-917-440-80-85</t>
  </si>
  <si>
    <t>с. Кузяново,                               ул. Советская, 39</t>
  </si>
  <si>
    <t>с. Кузяново,                            ул. Школьная, 5а</t>
  </si>
  <si>
    <t>с. Кузяново,                             ул. Первомайская, 7</t>
  </si>
  <si>
    <t>с. Кузяново,                             ул. Советская, 43</t>
  </si>
  <si>
    <t>с. Кулгунино,                               ул. Школьная, 17а</t>
  </si>
  <si>
    <t>с. Кулгунино,                          ул. Центральная, 64</t>
  </si>
  <si>
    <t>с. Кулгунино,                             ул. Центральная, 55а</t>
  </si>
  <si>
    <t>с. Кулгунино,                       ул. Центральная, 59</t>
  </si>
  <si>
    <t>с. Кулгунино,                          ул. Центральная, 60а</t>
  </si>
  <si>
    <t>д. Новосаитово,                        ул. Центральная, 4</t>
  </si>
  <si>
    <t>д. Новосаитово,                        ул. Центральная, 9а</t>
  </si>
  <si>
    <t>с. Кулгунино,                         ул. Центральная, 61</t>
  </si>
  <si>
    <t>с. Кулгунино,                        ул. Центральная, 57а</t>
  </si>
  <si>
    <t>с. Макарово,                            ул. Центральная, 16</t>
  </si>
  <si>
    <t>с. Макарово,                        ул. Центральная, 55б</t>
  </si>
  <si>
    <t>с. Макарово,                            ул. Центральная, 21</t>
  </si>
  <si>
    <t>г. Стерлитамак, ул.Суханова, 3-32         8-901-811-40-38</t>
  </si>
  <si>
    <t>Маг. "Автодоктор"               4-33-44; 8-987-601-34-23</t>
  </si>
  <si>
    <t>avtodoctor77@mail.ru</t>
  </si>
  <si>
    <t>3-25-04</t>
  </si>
  <si>
    <t>пр.Ленина, 49</t>
  </si>
  <si>
    <t>ЗАО «Общепит»</t>
  </si>
  <si>
    <t>ИП Деревянко Елена Васильевна</t>
  </si>
  <si>
    <t>2-43-14</t>
  </si>
  <si>
    <t>Автовокзал, ул.Жукова, 2а</t>
  </si>
  <si>
    <t>Кафе «Пельменная»</t>
  </si>
  <si>
    <t>ИП Жевникова Г.Я.</t>
  </si>
  <si>
    <t>-</t>
  </si>
  <si>
    <t>ИП Степанова Л.А.</t>
  </si>
  <si>
    <t>ул.Советская, 52</t>
  </si>
  <si>
    <t>3-23-95</t>
  </si>
  <si>
    <t>Кафе «Березка»</t>
  </si>
  <si>
    <t>ООО ПТФ «Юрматы»</t>
  </si>
  <si>
    <t>ул.Промысловая, 12</t>
  </si>
  <si>
    <t>2-26-29</t>
  </si>
  <si>
    <t>МУП «Гостиница «Заря»</t>
  </si>
  <si>
    <t>4-28-50</t>
  </si>
  <si>
    <t>ул.Жуковского, 2          7-90-90</t>
  </si>
  <si>
    <t>ул.Жуковского, 2</t>
  </si>
  <si>
    <t>ул.Чкалова, 22</t>
  </si>
  <si>
    <t>ул.Губкина, 6, ЦО Стерлитамак, Ленина -3473-432974  (439443)</t>
  </si>
  <si>
    <t>ул.Губкина, 43</t>
  </si>
  <si>
    <t>ул.Пролетарская, 15</t>
  </si>
  <si>
    <t>ул.Гагарина , 86                    2-28-00</t>
  </si>
  <si>
    <t>ИП Лаптева Наталья Николаевна</t>
  </si>
  <si>
    <t>ул.Уральская, 78</t>
  </si>
  <si>
    <t>ул.Молодежная, 10         ЦО Стерлитамак, Ленина 55, 3473-432974  (439443)</t>
  </si>
  <si>
    <t>ул.Блохина, 9</t>
  </si>
  <si>
    <t>ул.Блохина, 82</t>
  </si>
  <si>
    <t>Городской рынок, ул.Советская, 89б</t>
  </si>
  <si>
    <t>мясо</t>
  </si>
  <si>
    <t xml:space="preserve">ИП Амерханов Айдар Наилевич </t>
  </si>
  <si>
    <t>ул.Советская, 41-78</t>
  </si>
  <si>
    <t>пр.Ленина, 18 б</t>
  </si>
  <si>
    <t xml:space="preserve">пр.Ленина, 40/1 </t>
  </si>
  <si>
    <t>ИП Брайцев Владимир Николаевич</t>
  </si>
  <si>
    <t>ул.Стахановская, 26</t>
  </si>
  <si>
    <t>ЗАО "Фармленд", Кальметьева А.Г.</t>
  </si>
  <si>
    <t>Информация об объектах торговли на территории муниципального района Ишимбайский район РБ на 01.01.2012 г.</t>
  </si>
  <si>
    <t>ул.Бульварная, 14</t>
  </si>
  <si>
    <t>ул.Машиностроителей, 24</t>
  </si>
  <si>
    <t>ИП Искандаров Наиль Рифович</t>
  </si>
  <si>
    <t>ул.Цветочная, 14             2-19-76</t>
  </si>
  <si>
    <t>ул.Блохина, 32</t>
  </si>
  <si>
    <t>ул.Советская, 56 (с торца)</t>
  </si>
  <si>
    <t xml:space="preserve">Непрод. </t>
  </si>
  <si>
    <t>32.9</t>
  </si>
  <si>
    <t>ул.Советская, 56</t>
  </si>
  <si>
    <t>ул.Советская, 56             2-26-77</t>
  </si>
  <si>
    <t>0261007755</t>
  </si>
  <si>
    <t>026101713210</t>
  </si>
  <si>
    <t>026801001</t>
  </si>
  <si>
    <t>026104945096</t>
  </si>
  <si>
    <t>0261014978</t>
  </si>
  <si>
    <t>026101001</t>
  </si>
  <si>
    <t>2-28-48</t>
  </si>
  <si>
    <t xml:space="preserve">ИП Садыкова Лариса Владимировна          </t>
  </si>
  <si>
    <t>2-52-13</t>
  </si>
  <si>
    <t>ИП Исангулова Нурия Мутигуловна</t>
  </si>
  <si>
    <t>022600923350</t>
  </si>
  <si>
    <t>89018113571</t>
  </si>
  <si>
    <t>021902338307</t>
  </si>
  <si>
    <t>022601886083</t>
  </si>
  <si>
    <t>73-3-62</t>
  </si>
  <si>
    <t>022601929717</t>
  </si>
  <si>
    <t>ИП Лутфуллина Альфия Флёровна</t>
  </si>
  <si>
    <t>022600743290</t>
  </si>
  <si>
    <t>7-32-62</t>
  </si>
  <si>
    <t>ИП Афанасьев Александр Парфирьевич</t>
  </si>
  <si>
    <t>022600274176</t>
  </si>
  <si>
    <t>89174021338</t>
  </si>
  <si>
    <t>ИП Бугуцкий В.А.</t>
  </si>
  <si>
    <t>026616000890</t>
  </si>
  <si>
    <t>027701001</t>
  </si>
  <si>
    <t>231001001</t>
  </si>
  <si>
    <t>027601001</t>
  </si>
  <si>
    <t>027401001</t>
  </si>
  <si>
    <t xml:space="preserve"> 3-47-08</t>
  </si>
  <si>
    <t>г.Ишимбай, ул.Советская, д.89б. стр. 1</t>
  </si>
  <si>
    <t>292-13-73, 292-48-11</t>
  </si>
  <si>
    <t>7-17-40</t>
  </si>
  <si>
    <t>2-02-38</t>
  </si>
  <si>
    <t>ИП Кашипадзе В.П.</t>
  </si>
  <si>
    <t>026108346287</t>
  </si>
  <si>
    <t>ул.Советская, 42</t>
  </si>
  <si>
    <t>3494(+41)</t>
  </si>
  <si>
    <t>64(+1)</t>
  </si>
  <si>
    <t>38(+1)</t>
  </si>
  <si>
    <t>114(+2)</t>
  </si>
  <si>
    <t>4(+1)</t>
  </si>
  <si>
    <t>15(+1)</t>
  </si>
  <si>
    <t>4633(+102)</t>
  </si>
  <si>
    <t>8770(+222)</t>
  </si>
  <si>
    <t>175(+5)</t>
  </si>
  <si>
    <t>19037(+63)</t>
  </si>
  <si>
    <t>13460(+192)</t>
  </si>
  <si>
    <t>180(+3)</t>
  </si>
  <si>
    <t>45(+2)</t>
  </si>
  <si>
    <t>20602(+207)</t>
  </si>
  <si>
    <t>14290(+241)</t>
  </si>
  <si>
    <t>20108(+1282)</t>
  </si>
  <si>
    <t>14359(+834)</t>
  </si>
  <si>
    <t>20810(+1294)</t>
  </si>
  <si>
    <t>14668(+846)</t>
  </si>
  <si>
    <t>8189,2(+66)</t>
  </si>
  <si>
    <t>4443(+41)</t>
  </si>
  <si>
    <t>44197(+1026)</t>
  </si>
  <si>
    <t>60920,2(+1345)</t>
  </si>
  <si>
    <t>198(+12)</t>
  </si>
  <si>
    <t>396(+15)</t>
  </si>
  <si>
    <t>48830(+1128)</t>
  </si>
  <si>
    <t>69690,2(+1567)</t>
  </si>
  <si>
    <t>570(+20)</t>
  </si>
  <si>
    <t>ООО "Ксения" Пластовец Надежда Ивановна</t>
  </si>
  <si>
    <t>Информация об объектах торговли на территории муниципального района Ишимбайский район РБ на 01.01.2013 г.</t>
  </si>
  <si>
    <t>ООО "Крепеж инструменты" адм.Горбунов Артем Юрьевич</t>
  </si>
  <si>
    <t>ул.Мичурина, 3</t>
  </si>
  <si>
    <t>7-46-48</t>
  </si>
  <si>
    <t>с. Верхнеиткулово,                  ул. Центральная, 55</t>
  </si>
  <si>
    <t>Павильон "Нур"</t>
  </si>
  <si>
    <t>ИП Кагарманова Гульсясяк Сайфулловна</t>
  </si>
  <si>
    <t>ИП Юлгутлина Шарифа Хамматовна</t>
  </si>
  <si>
    <t>ИП Аминов Рамиль Газитдинович</t>
  </si>
  <si>
    <t>ИП Ахмедьянова Галия Галеевна</t>
  </si>
  <si>
    <t>ИП Исмагилова Гульнара Гайсаровна</t>
  </si>
  <si>
    <t>д. Исякаево,     ул.Центральная, 29</t>
  </si>
  <si>
    <t>Валиева Аклима Мансуровна</t>
  </si>
  <si>
    <t>ИП Царев А.А.</t>
  </si>
  <si>
    <t>д. Тимашевка,                  ул. Центральная</t>
  </si>
  <si>
    <t>стройматер.</t>
  </si>
  <si>
    <t>ИП Хасанов Филюс Гибадуллович</t>
  </si>
  <si>
    <t>ИП Аминова Элиза Р.</t>
  </si>
  <si>
    <t>ул.Гагарина, 99</t>
  </si>
  <si>
    <t>Юридическое лицо или ИП</t>
  </si>
  <si>
    <t>ИНН</t>
  </si>
  <si>
    <t>КПП (для юр.лиц)</t>
  </si>
  <si>
    <t>Юридический адрес</t>
  </si>
  <si>
    <t>Адрес объекта торговли</t>
  </si>
  <si>
    <t>Тел.№</t>
  </si>
  <si>
    <t xml:space="preserve">Реестр торговых объектов </t>
  </si>
  <si>
    <t>2-29-94</t>
  </si>
  <si>
    <t>4-29-62</t>
  </si>
  <si>
    <t>ул.Советская, 75</t>
  </si>
  <si>
    <t>ул.Некрасова, 59</t>
  </si>
  <si>
    <t xml:space="preserve">ул.Чкалова, 2а-21 </t>
  </si>
  <si>
    <t xml:space="preserve">ул.Гагарина, 94-24          4-09-93; 4-27-39        </t>
  </si>
  <si>
    <t>ул.Бульварная, 12</t>
  </si>
  <si>
    <t xml:space="preserve">Магазин РайПО </t>
  </si>
  <si>
    <t>д. Аптиково, ул. З.Валиди, 28</t>
  </si>
  <si>
    <t>д. Яр-Бишкадак,                ул. Береговая, 26 Б</t>
  </si>
  <si>
    <t>д. Карайганово,                ул. Кутушева, 33</t>
  </si>
  <si>
    <t>Фахреева Гузель Тагировна</t>
  </si>
  <si>
    <t>Ибрагимова Гульсасак Ибатулловна</t>
  </si>
  <si>
    <t>с. Салихово, ул.Зеленая, 1</t>
  </si>
  <si>
    <t>ИП Шаньязов Дамир Ахметович</t>
  </si>
  <si>
    <t>с. Салихово, ул.Садовая, 12</t>
  </si>
  <si>
    <t>ИП Шарипова Эльмира Амировна</t>
  </si>
  <si>
    <t>ул.Советская, 96</t>
  </si>
  <si>
    <t>ИП Найденов Н.К.</t>
  </si>
  <si>
    <t>ул.Стахановская, 32а</t>
  </si>
  <si>
    <t>ИП Егорова И.Н.</t>
  </si>
  <si>
    <t>ул.Советская, 60-7</t>
  </si>
  <si>
    <t>ИП Пастухов В.В.</t>
  </si>
  <si>
    <t xml:space="preserve">ул.Геологическая, 57-13 </t>
  </si>
  <si>
    <t>Борисов Ю.В.</t>
  </si>
  <si>
    <t>ул.Стахановская, 21</t>
  </si>
  <si>
    <t xml:space="preserve"> </t>
  </si>
  <si>
    <t>двери</t>
  </si>
  <si>
    <t>ул.Бульварная, 14/1</t>
  </si>
  <si>
    <t>ул.Молодежная, 10</t>
  </si>
  <si>
    <t>ул.Стахановская, 26           7-80-00</t>
  </si>
  <si>
    <t>ул.Блохина, 14а</t>
  </si>
  <si>
    <t xml:space="preserve">ООО «Мир бумаги»   Минисламова Г.Р.                   </t>
  </si>
  <si>
    <t xml:space="preserve">2-32-33 </t>
  </si>
  <si>
    <t xml:space="preserve">ИП Галеев Рустем Фаилевич </t>
  </si>
  <si>
    <t xml:space="preserve">2-58-50 </t>
  </si>
  <si>
    <t xml:space="preserve"> 2-09-79 </t>
  </si>
  <si>
    <t>ИП Васин Андрей Евгеньевич</t>
  </si>
  <si>
    <t xml:space="preserve"> 8-917-346-45-61</t>
  </si>
  <si>
    <t>ИП Широкова Ольга Петровна</t>
  </si>
  <si>
    <t>ул.Чапаева, 1-1                                         8-961-051-02-21; 8-917-496-94-26</t>
  </si>
  <si>
    <t xml:space="preserve">ИП Гнусарев Юрий Викторович  </t>
  </si>
  <si>
    <t xml:space="preserve">ИП Бахтиев Васиф Мирзага оглы </t>
  </si>
  <si>
    <t>8-905-313-99-46; 8-987-248-12-88</t>
  </si>
  <si>
    <t>Филиппова Т.В.</t>
  </si>
  <si>
    <t xml:space="preserve"> 8-927-950-46-26</t>
  </si>
  <si>
    <t>3-15-46</t>
  </si>
  <si>
    <t xml:space="preserve">ИП Кильмухаметова Гузель Раиловна </t>
  </si>
  <si>
    <t>ИП Баукова Татьяна Леонидовна</t>
  </si>
  <si>
    <t xml:space="preserve"> 8-917-424-80-77</t>
  </si>
  <si>
    <t>8-917-498-41-32; 8-906-373-95-04</t>
  </si>
  <si>
    <t xml:space="preserve">ул.Нефтепроводная, 35    </t>
  </si>
  <si>
    <t>г.Стерлитамак, ул.Профсоюзная, 15          8 (3473) 28-25-00</t>
  </si>
  <si>
    <t>с. Верхотор,                            ул. Набережная, б/н</t>
  </si>
  <si>
    <t>с. Верхнеиткулово,                  ул. 1 Мая, 108</t>
  </si>
  <si>
    <t>с. Верхотор,                    ул. Ленина, 33а</t>
  </si>
  <si>
    <t>д. Байгузино,                ул. Озерная, 9                     8-965-659-55-34</t>
  </si>
  <si>
    <t>с. Петровское,                   ул. Береговая, 85               8-987-580-33-16</t>
  </si>
  <si>
    <t>с. Петровское,                    ул. Береговая, 85               8-987-580-33-16</t>
  </si>
  <si>
    <t>с. Нижнеарметово,             ул. Каран, 9</t>
  </si>
  <si>
    <t>с. Нижнеарметово,     ул. Базарная, 33                      73-6-15; 8-901-812-43-70</t>
  </si>
  <si>
    <t>д. Верхнеарметово,         ул. Советская, 142             73-6-15; 8-901-812-43-70</t>
  </si>
  <si>
    <t>с. Кинзебулатово,      ул. Героя, 43</t>
  </si>
  <si>
    <t>с. Кинзебулатово,        ул. Героя, 43</t>
  </si>
  <si>
    <t>с. Кинзебулатово,           ул. Трубная, 34</t>
  </si>
  <si>
    <t>д. Байгузино,                ул. Бердина, 19</t>
  </si>
  <si>
    <t>с. Верхнеиткулово,                 ул. Центральная, 108</t>
  </si>
  <si>
    <t>д. Азнаево,                         ул. И.Гиниятуллина, 19а</t>
  </si>
  <si>
    <t>д. Азнаево,                       ул. И.Гиниятуллина, 15                     72-8-56</t>
  </si>
  <si>
    <t>д. Азнаево,                   ул. Зеленая, 33                    72-8-23</t>
  </si>
  <si>
    <t>д. Уразбаево,                          ул. Р.Иблияминова, 3</t>
  </si>
  <si>
    <t xml:space="preserve">г.Ишимбай, ул.Гагарина, 86           </t>
  </si>
  <si>
    <t>Ишимбайский р-н, с.Янурусово, ул.Пролетарская, 16 б</t>
  </si>
  <si>
    <t>с. Ахмерово,                     ул. Горная, 5               8-961-046-02-24</t>
  </si>
  <si>
    <t>д. Канакаево,                  ул. Хасанова, 32а</t>
  </si>
  <si>
    <t>д. Канакаево,                            ул. Я.Кулмыя, 4</t>
  </si>
  <si>
    <t>д. Урняк,                        ул. Школьная, 15а                  8 (3473) 41-52-14; 8-917-436-80-87</t>
  </si>
  <si>
    <t>д. Урняк,                      ул. Центральная,               8 (3473) 25-45-86; 8-906-088-82-81</t>
  </si>
  <si>
    <t>с. Кузяново,                           ул. Советская, 41а</t>
  </si>
  <si>
    <t>ул.Губкина, 19 д-р Галеева Гузель Наиловна</t>
  </si>
  <si>
    <t>ООО "АСЛИ"</t>
  </si>
  <si>
    <t>0226004470</t>
  </si>
  <si>
    <t>022601001</t>
  </si>
  <si>
    <t>453210 Респ.Башкортостан, г.Ишимбай, ул.Левый берег, кв.Промзона</t>
  </si>
  <si>
    <t>г.Ишимбай, ул.Индустриальное шоссе, д.2/4</t>
  </si>
  <si>
    <t>2-27-64</t>
  </si>
  <si>
    <t>ООО "ПАНОРАМА"</t>
  </si>
  <si>
    <t xml:space="preserve"> 0261014495</t>
  </si>
  <si>
    <t>453203 Респ.Башкортостан, г.Ишимбай, пр-кт.Ленина, д.49</t>
  </si>
  <si>
    <t>г.Ишимбай, пр-кт.Ленина, д.49</t>
  </si>
  <si>
    <t>2-47-12</t>
  </si>
  <si>
    <t>ООО "Голдвэн+"</t>
  </si>
  <si>
    <t xml:space="preserve"> 0268039280</t>
  </si>
  <si>
    <t>453130 Респ.Башкортостан, г.Стерлитамак, ул.Гоголя, д.145б</t>
  </si>
  <si>
    <t>Ишимбайский район, с.Ишеево, ул.Узянбаевых, д.67</t>
  </si>
  <si>
    <t>29-85-62</t>
  </si>
  <si>
    <t>Ишимбайский район, с.Ишеево, ул.Узянбаевых, д.7/1</t>
  </si>
  <si>
    <t>Ишимбайский район, с.Ишеево, ул.Уральская, д.25</t>
  </si>
  <si>
    <t>ООО "Универсал"</t>
  </si>
  <si>
    <t xml:space="preserve"> 0261017376</t>
  </si>
  <si>
    <t>453222 Респ.Башкортостан, Ишимбайский район, с.Новоаптиково, ул.Мира, д.24/2</t>
  </si>
  <si>
    <t>Ишимбайский район, с.Новоаптиково, ул.Мира, д.24/2</t>
  </si>
  <si>
    <t>33-05-78</t>
  </si>
  <si>
    <t xml:space="preserve"> ООО "Родник"</t>
  </si>
  <si>
    <t xml:space="preserve"> 0261018080</t>
  </si>
  <si>
    <t xml:space="preserve"> 026101001</t>
  </si>
  <si>
    <t>453224 Респ.Башкортостан, Ишимбайский район, д.Уразбаево, ул.Победы, д.11</t>
  </si>
  <si>
    <t>Ишимбайский район, д.Уразбаево, ул.Победы, д.11</t>
  </si>
  <si>
    <t>Ишимбайский район, с.Кинзекеево, ул.Первомайская, д.24</t>
  </si>
  <si>
    <t>Ишимбайский район, с.Верхотор, ул.Ленина, д.33а</t>
  </si>
  <si>
    <t xml:space="preserve"> 0276111526</t>
  </si>
  <si>
    <t>450081 Респ.Башкортостан, г.Уфа, ул.Уфимское шоссе, д.36</t>
  </si>
  <si>
    <t>Ишимбайский район, с.Петровское, ул.Кооперативная, д.21 А</t>
  </si>
  <si>
    <t>ООО «Альвиком»</t>
  </si>
  <si>
    <t>0261010853</t>
  </si>
  <si>
    <t>453200, РБ, г.Ишимбай, ул.Бульварная, 49а</t>
  </si>
  <si>
    <t>ул.Губкина, 17</t>
  </si>
  <si>
    <t>ул.Геологическая, 87</t>
  </si>
  <si>
    <t>ул.Трактовая, 44</t>
  </si>
  <si>
    <t xml:space="preserve">ул.Космонавтов, 6-60                   2-60-30                          </t>
  </si>
  <si>
    <t>ул.Докучаева, 12</t>
  </si>
  <si>
    <t>ул.Пролетарская, 23, 10                                  7-17-40</t>
  </si>
  <si>
    <t>книжный</t>
  </si>
  <si>
    <t>ИП Найденова Людмила Анатольевна</t>
  </si>
  <si>
    <t>ул.Советская, 89а</t>
  </si>
  <si>
    <t>ул.Бульварная, 72</t>
  </si>
  <si>
    <t>а/запчасти</t>
  </si>
  <si>
    <t>г.Ишимбай, Левый берег                                 2-44-40</t>
  </si>
  <si>
    <t>ООО "Евросеть-Самара"   Друзяк Валентин Сергеевич</t>
  </si>
  <si>
    <t xml:space="preserve">ООО "РТК"                        </t>
  </si>
  <si>
    <t>ООО "Татьяна" Баукова Татьяна Леонидовна</t>
  </si>
  <si>
    <t>ЗАО "ИЧФ"  Яхонтов Александр Тимофеевич</t>
  </si>
  <si>
    <t>ООО "Натуральные продукты"                  Габдуллин Рамзи Рахматуллович (ООО "Старт", ком.дир. Роза Ахатовна 8-917-789-43-60)</t>
  </si>
  <si>
    <t>ЗАО "ИФТИ" Саушин Анатолий Захарович</t>
  </si>
  <si>
    <t>ООО "Панорама" Фатклисламов Ильфат Ришатович</t>
  </si>
  <si>
    <t>ОАО "Ишимбай-мебель" Пилюгин Юрий Дмитриевич</t>
  </si>
  <si>
    <t xml:space="preserve">ООО ПКФ "Сигма" Борщев Евгений Владимирович  </t>
  </si>
  <si>
    <t>ООО ТД "Башпродукт"        Ероносов Эдуард Георгиевич</t>
  </si>
  <si>
    <t>ООО "Родничок"  Гиндуллина Рашида Сафуановна</t>
  </si>
  <si>
    <t xml:space="preserve">Маг. "Отделка" ТСК "Торг. Ряды" (правый ряд) </t>
  </si>
  <si>
    <t>Маг. "Пенаты"</t>
  </si>
  <si>
    <t>Маг. "Мебель на Гагарина"                   3-09-52</t>
  </si>
  <si>
    <t>г.Салават, ул.Чапаева, 37-2,  офис: ул.Горького, 9/20          8 (263) 5-17-35; 8 (263) 5-47-70</t>
  </si>
  <si>
    <t>ООО "Ксения"   Пластовец Сергей Викторович</t>
  </si>
  <si>
    <t>ИП Ахмадеева Римма Газиевна</t>
  </si>
  <si>
    <t>ИП Москвичев Константин Николаевич</t>
  </si>
  <si>
    <t xml:space="preserve">ИП Тютюник Любовь Александровна      </t>
  </si>
  <si>
    <t>ИП Кулахмедов Ибрагим Абдуллаевич</t>
  </si>
  <si>
    <t>ИП Кулахмедов Равиль Ибрагимович</t>
  </si>
  <si>
    <t>ИП Мустафин Эдуард Фаритович</t>
  </si>
  <si>
    <t>ИП Макаева Татьяна Евгеньевна</t>
  </si>
  <si>
    <t>ИП Макрушина Людмила Михайловна</t>
  </si>
  <si>
    <t>ИП Евченко Ольга Георгиевна</t>
  </si>
  <si>
    <t>ИП Трофимова Нина Ивановна</t>
  </si>
  <si>
    <t>ИП Малинский Юрий Владимирович</t>
  </si>
  <si>
    <t>См. № 294</t>
  </si>
  <si>
    <t xml:space="preserve">ООО "Империя" Голоджан Максим Валерьевич                    </t>
  </si>
  <si>
    <t>ИП Ададурова Татьяна Ивановна</t>
  </si>
  <si>
    <t xml:space="preserve">ИП Арсланов Фларид Файзельгаянович              </t>
  </si>
  <si>
    <t xml:space="preserve">453200, РБ, г.Ишимбай, ул.Гагарина , 86           </t>
  </si>
  <si>
    <t>453200, РБ, г.Ишимбай, ул.Чкалова, 15-28</t>
  </si>
  <si>
    <t>453200, РБ, г.Ишимбай, ул.Революционная, 17-8</t>
  </si>
  <si>
    <t xml:space="preserve">453200, РБ, г.Ишимбай, ул.Пионерская, 2      </t>
  </si>
  <si>
    <t>453200, РБ, г.Ишимбай, ул.Бульварная, 37-146</t>
  </si>
  <si>
    <t xml:space="preserve">453200, РБ, г.Ишимбай, ул.Пролетарская,   23-10  </t>
  </si>
  <si>
    <t>453200, РБ, г.Ишимбай, ул.Губкина, 36-54</t>
  </si>
  <si>
    <t>453200, РБ, г.Ишимбай, ул.Машиностроителей, д. 20-23</t>
  </si>
  <si>
    <t>453200, РБ, г.Ишимбай, ул.Ленинградская, д. 16</t>
  </si>
  <si>
    <t>453200, РБ, г.Ишимбай, ул.Стахановская, 39 б</t>
  </si>
  <si>
    <t xml:space="preserve">453200, РБ, г.Ишимбай, ул.Крылова, 13  </t>
  </si>
  <si>
    <t>Маг  «Рыба» 2-49-24; 3-47-33</t>
  </si>
  <si>
    <t>Маг  «Ягодка» 4-10-63</t>
  </si>
  <si>
    <t>Маг  «Купец»  4-28-72</t>
  </si>
  <si>
    <t>Маг  «Продукты» 7-15-12</t>
  </si>
  <si>
    <t>Маг  «Эконом» 7-70-79(д.)</t>
  </si>
  <si>
    <t>Маг. "У Регины" 89273340254</t>
  </si>
  <si>
    <t>Маг  «Гранат» 7-17-76</t>
  </si>
  <si>
    <t>026809366940</t>
  </si>
  <si>
    <t>Маг  «Вкусные продукты» Павильон   3-49-91</t>
  </si>
  <si>
    <t>453104, РБ, г.Стерлитамак, ул.Артёма, 137-74</t>
  </si>
  <si>
    <t>??????? Уточнить  вПИВО и Лицензиатах</t>
  </si>
  <si>
    <t>ПИВО</t>
  </si>
  <si>
    <t>с.Н.Аптиково, ул.Береговая, 2-1               8-917-047-08-24</t>
  </si>
  <si>
    <t>Маг. "Гранат"</t>
  </si>
  <si>
    <t xml:space="preserve">ул.Советская, 64 </t>
  </si>
  <si>
    <t xml:space="preserve">ул.Советская, 64                                  7-17-76 </t>
  </si>
  <si>
    <t>453124, г.Стерлитамак, ул.Советская, 28              8 (3473) 21-66-80</t>
  </si>
  <si>
    <t>г.Уфа, ул.Рязанская,  1    8 (347) 248-77-77</t>
  </si>
  <si>
    <t>г.Казань, ул.Спартаковская, 23         Шейбаль Д.В.                   8 (8435) 70-68-56</t>
  </si>
  <si>
    <t>8-917-345-74-15</t>
  </si>
  <si>
    <t>3-й проезд, 16                 3-06-44; 8-927-237-53-81</t>
  </si>
  <si>
    <t>ул.Геологическая, 42-2,  8-917-754-56-42</t>
  </si>
  <si>
    <t>Маг. "Daewoo Motor"</t>
  </si>
  <si>
    <t>хоз.товары</t>
  </si>
  <si>
    <t>Маг. "Мясные радости"</t>
  </si>
  <si>
    <t>ул.Советская, 27</t>
  </si>
  <si>
    <t>Маг. "Мяснные радости</t>
  </si>
  <si>
    <t>ИП Вагапова Айгуль</t>
  </si>
  <si>
    <t>ул.Блохина, 46                2-57-90; 2-56-82; 2-80-37</t>
  </si>
  <si>
    <t>Маг. "Продукты" павильон на остановке "Нефтяной колледж"</t>
  </si>
  <si>
    <t>ИП Шарипов Ильшат</t>
  </si>
  <si>
    <t>8-917-436-20-23</t>
  </si>
  <si>
    <t>ул.Губкина, 30</t>
  </si>
  <si>
    <t>Ишимбайский р-н, д.Уразбаево, ул.Победы, 11</t>
  </si>
  <si>
    <t>г.Ишимбай, ул.Губкина, 6-3</t>
  </si>
  <si>
    <t>г.Ишимбай, пр.Ленина, 2</t>
  </si>
  <si>
    <t>Ишимбайский р-н, д.Кияуково, ул.Школьная, 17</t>
  </si>
  <si>
    <t>Ишимбайский р-н, с.Кузяново, ул.Советская, 43</t>
  </si>
  <si>
    <t>Ишимбайский р-н, с.Кузяново, ул.Советская, 41 а</t>
  </si>
  <si>
    <t>Ишимбайский р-н, с.Янурусово, ул.Колхозная, 19</t>
  </si>
  <si>
    <t>Ишимбайский р-н, д.Восток, ул.Восточная, 73</t>
  </si>
  <si>
    <t>Ишимбайский р-н, с.Скворчиха, ул.Центральная, 22</t>
  </si>
  <si>
    <t>г.Ишимбай, бульвар З.Валиди, 8а</t>
  </si>
  <si>
    <t>Ишимбайский р-н, д.Карасёвка, ул.Озёрная, 56А</t>
  </si>
  <si>
    <t xml:space="preserve">Ишимбайский р-н, с.Ахмерово, ул.Береговая, 38 </t>
  </si>
  <si>
    <t>ДИСЛОКАЦИЯ</t>
  </si>
  <si>
    <t>harunov@gctrb,ru</t>
  </si>
  <si>
    <t>026106896990</t>
  </si>
  <si>
    <t xml:space="preserve">ИП Камалова Эдуард Марксович </t>
  </si>
  <si>
    <t>026102184030</t>
  </si>
  <si>
    <t>ИП Мухаметшин Равиль Минрахманович</t>
  </si>
  <si>
    <t>ИП Трандина Лариса Анатольевна</t>
  </si>
  <si>
    <t>ИП Юнусова Зубарзят Мирсаевна</t>
  </si>
  <si>
    <t xml:space="preserve">453210, РБ, г.Ишимбай, ул.Нефтепроводная, 35             </t>
  </si>
  <si>
    <t>ИП Николаев Алексей Юрьевич</t>
  </si>
  <si>
    <t>026107660797</t>
  </si>
  <si>
    <t>026822880930</t>
  </si>
  <si>
    <t>г.Ишимбай, ул.Советская, 29</t>
  </si>
  <si>
    <t xml:space="preserve">453115, РБ, г.Стерлитамак,  ул.Мира, 59-16              </t>
  </si>
  <si>
    <t>ЗАО "Общепит"</t>
  </si>
  <si>
    <t>0261002027</t>
  </si>
  <si>
    <t>453210 Респ.Башкортостан, г.Ишимбай, ул.Б.Хмельницкого, д.3</t>
  </si>
  <si>
    <t>г.Ишимбай, ул.Советская, д.91а</t>
  </si>
  <si>
    <t>2-39-08</t>
  </si>
  <si>
    <t>г.Ишимбай, ул.Б. Хмельницкого, д.3</t>
  </si>
  <si>
    <t>ФГУП "Почта России" УФПС РБ</t>
  </si>
  <si>
    <t>7724261610</t>
  </si>
  <si>
    <t>772401001</t>
  </si>
  <si>
    <t>131000 г.Москва, Варшавское шоссе, д.37</t>
  </si>
  <si>
    <t>г.Ишимбай, ул.Революционная, д.4</t>
  </si>
  <si>
    <t>956-99-50, 956-99-51</t>
  </si>
  <si>
    <t>ул.Машиностроителей, 29</t>
  </si>
  <si>
    <t>ул.Машиностроителей, 29                                       4-29-62</t>
  </si>
  <si>
    <t>ИП Гомзова Светлана Борисовна</t>
  </si>
  <si>
    <t>ул.Машиностроителей, 7</t>
  </si>
  <si>
    <t>ул.Жуковского, 7</t>
  </si>
  <si>
    <t>Ишимбайский р-н, с.Ишеево, ул.Узянбаевых, 67</t>
  </si>
  <si>
    <t>ИП Юсупов Рифат Корбангалиевич</t>
  </si>
  <si>
    <t>860600279308</t>
  </si>
  <si>
    <t>89196006792</t>
  </si>
  <si>
    <t xml:space="preserve">453240, РБ, Ишимбайский р-н, с.Ахмерово, ул.Горная, 10 </t>
  </si>
  <si>
    <t>г.Ишимбай, бульвар З.Валиди, 3а</t>
  </si>
  <si>
    <t>г.Ишимбай, пр.Ленина, д.40/1</t>
  </si>
  <si>
    <t>Информация об объектах торговли на территории муниципального района Ишимбайский район РБ на 01.01.2011 г.</t>
  </si>
  <si>
    <t>цветы</t>
  </si>
  <si>
    <t>ИП Давлетшина Альбина Рафаиловна</t>
  </si>
  <si>
    <t>ИП Яхина Эльмира Салаватовна</t>
  </si>
  <si>
    <t>ИП Хафизова Наталья Юрьевна</t>
  </si>
  <si>
    <t>ИП Загидуллина Сабира Гилязовна</t>
  </si>
  <si>
    <t>с. Ахмерово, ул. Горная, 5</t>
  </si>
  <si>
    <t>ИП Курбанкулиева Ражида Минигуловна</t>
  </si>
  <si>
    <t>ИП Юсупов Рифат Курбангалиевич</t>
  </si>
  <si>
    <t>ИП Абзгильдина Эльвира Салаватовна</t>
  </si>
  <si>
    <t>ИП Халиков Азамат Сабитович</t>
  </si>
  <si>
    <t>Кузяновский</t>
  </si>
  <si>
    <t>с. Кузяново,                    ул. Первомайская, 7</t>
  </si>
  <si>
    <t>Кулгунинский</t>
  </si>
  <si>
    <t>с. Кулгунино,                  ул. Центральная 64</t>
  </si>
  <si>
    <t>с. Кулгунино,                   ул. Центральная, 59</t>
  </si>
  <si>
    <t>Непрод.</t>
  </si>
  <si>
    <t>д. Новосаитово,               ул. Центральная, 4</t>
  </si>
  <si>
    <t>Петровский</t>
  </si>
  <si>
    <t>с. Петровское,                  ул. Кооперативная 27б</t>
  </si>
  <si>
    <t>ИП Летунов Анатолий Александрович</t>
  </si>
  <si>
    <t>с. Петровское,                  ул. Кооперативная 27в</t>
  </si>
  <si>
    <t>с. Петровское,                  ул. Кооперативная 27а</t>
  </si>
  <si>
    <t>ИП Давлетшина Резеда Вакилевна</t>
  </si>
  <si>
    <t>ИП Бондаренко Вячеслав Николаевич</t>
  </si>
  <si>
    <t>с. Петровское, ул. Механизаторов, 44-3 76-1-01</t>
  </si>
  <si>
    <t>с. Петровское,                 ул. Первомайская, 52</t>
  </si>
  <si>
    <t>с. Петровское,                 ул. Ленина, 52а</t>
  </si>
  <si>
    <t>ИП Бакаев Евгений Владимирович</t>
  </si>
  <si>
    <t>с. Петровское,                 ул. Кооперативная, 27г</t>
  </si>
  <si>
    <t>ИП Нафикова Ляля Калимулловна</t>
  </si>
  <si>
    <t>с. Петровское,                 ул. Ленина, 35</t>
  </si>
  <si>
    <t>ИП Ганеева Рашида Ахмадуловна</t>
  </si>
  <si>
    <t>Магазин "Золушка" ПО "Шихан"</t>
  </si>
  <si>
    <t>с. Янурусово,                   ул. Колхозная, 19а</t>
  </si>
  <si>
    <t>с. Петровское,           ул. Ветеранов, 4         76-2-92</t>
  </si>
  <si>
    <t>с. Петровское,                  ул. Мостовая, 74а</t>
  </si>
  <si>
    <t>ИП Левашов Алексей Николаевич</t>
  </si>
  <si>
    <t xml:space="preserve">detstva2010@mail.ru </t>
  </si>
  <si>
    <t xml:space="preserve">vitaly.rintsev@stroylandiya.ru </t>
  </si>
  <si>
    <t>г.Ишимбай, ш.Индустриальное, 5</t>
  </si>
  <si>
    <t>Маг.  «Астра» павильон</t>
  </si>
  <si>
    <t>0261007603</t>
  </si>
  <si>
    <t>026106302862</t>
  </si>
  <si>
    <t>026103874332</t>
  </si>
  <si>
    <t>ИП Устимова Татьяна Владимировна</t>
  </si>
  <si>
    <t>026104859200</t>
  </si>
  <si>
    <t>026105556568</t>
  </si>
  <si>
    <t>026101318805</t>
  </si>
  <si>
    <t>ИП Саитгалиева Венера Миннуловна.</t>
  </si>
  <si>
    <t>026105812613</t>
  </si>
  <si>
    <t>026106529493</t>
  </si>
  <si>
    <t>ИП Шарко Валентина.Владимировна</t>
  </si>
  <si>
    <t>026105937002</t>
  </si>
  <si>
    <t xml:space="preserve">ИП Адмаев Александр Федорович  </t>
  </si>
  <si>
    <t>3-01-90; 3-01-00(ф); 89177769237</t>
  </si>
  <si>
    <t>026104865796</t>
  </si>
  <si>
    <t>026104483194</t>
  </si>
  <si>
    <t xml:space="preserve">ИП Овчинникова Светлана Леонидовна           </t>
  </si>
  <si>
    <t>Маг  «Чародейка»  3-14-25; 89174173049</t>
  </si>
  <si>
    <t>860300359263</t>
  </si>
  <si>
    <t>026104912012</t>
  </si>
  <si>
    <t>Маг   "Продукты"  9174594925</t>
  </si>
  <si>
    <t>Маг  «Глория» 3-20-27</t>
  </si>
  <si>
    <t>026106222857</t>
  </si>
  <si>
    <t xml:space="preserve">ИП Ибрагимова Нафиса Амировна </t>
  </si>
  <si>
    <t>Маг. "Ивушка" 3-15-46</t>
  </si>
  <si>
    <t>Маг. "Эльвира" 3-27-90</t>
  </si>
  <si>
    <t>ИП Киреева Зульфия Минибаевна</t>
  </si>
  <si>
    <t>026100081631</t>
  </si>
  <si>
    <t>0261018228</t>
  </si>
  <si>
    <t>ООО "ПКФ "Юрматы"</t>
  </si>
  <si>
    <t xml:space="preserve">ИП Широкова Ольга Петровна, </t>
  </si>
  <si>
    <t>026107515239</t>
  </si>
  <si>
    <t>Маг  "Океан" 89063739504</t>
  </si>
  <si>
    <t>026106716912</t>
  </si>
  <si>
    <t xml:space="preserve">ИП Горбунов Семён Михайлович </t>
  </si>
  <si>
    <t>ИП Абдуллина Айгуль Анваровна</t>
  </si>
  <si>
    <t>89174969426; 89610510221</t>
  </si>
  <si>
    <t xml:space="preserve">Павильон «Толпар»  8-987-59-64-019  </t>
  </si>
  <si>
    <t>ИП Тукаева Лариса Камилевна</t>
  </si>
  <si>
    <t>026101714100</t>
  </si>
  <si>
    <t>026105310846</t>
  </si>
  <si>
    <t>ИП Ададурова Ираида Георгиевна</t>
  </si>
  <si>
    <t>861705898900</t>
  </si>
  <si>
    <t>Кафе "У Зазы" 89191553350</t>
  </si>
  <si>
    <t xml:space="preserve">Павильон «Продукты» 2-16-23; 4-11-92; 89174218214   </t>
  </si>
  <si>
    <t>Маг  «Какаду» павильон 8(961)3585111</t>
  </si>
  <si>
    <t>450068, РБ, г.Уфа, ул.Вологодская, д.77</t>
  </si>
  <si>
    <t>450038, РБ, г.Уфа, ул.Интернациональная, д.131</t>
  </si>
  <si>
    <t>450081, РБ, г.Уфа, ул.Уфимское шоссе, д.36</t>
  </si>
  <si>
    <t>127322, г.Москва,ул.Милашенкова, д.4 , стр. 7</t>
  </si>
  <si>
    <t>450106, РБ, г.Уфа, ул.Ст.Кувыкина, д.31</t>
  </si>
  <si>
    <t>453140, РБ, Стерлитамакский район, с.Загородный, ул.Фестивальная, д.2</t>
  </si>
  <si>
    <t>453210, РБ, г.Ишимбай, ул.Машиностроителей, д.24</t>
  </si>
  <si>
    <t>453104, РБ, г.Стерлитамак, ул.Профсоюзная, д.15</t>
  </si>
  <si>
    <t>453205, РБ, г.Ишимбай, ул.Чкалова, д.24</t>
  </si>
  <si>
    <t>453200, РБ, г.Ишимбай, пр.Ленина, д.66</t>
  </si>
  <si>
    <t>453200, РБ, г.Ишимбай, ул.Губкина, д.19</t>
  </si>
  <si>
    <t>453200, РБ, г.Ишимбай, ул.Советская, д.25</t>
  </si>
  <si>
    <t>453213, РБ, г.Ишимбай, ул.Губкина, д.17</t>
  </si>
  <si>
    <t>453210, РБ, г.Ишимбай, ул.Бульварная, д.14</t>
  </si>
  <si>
    <t>432055, РБ, г.Ишимбай, ул.Губкина, д.43</t>
  </si>
  <si>
    <t>453204, РБ, г.Ишимбай, ул.Стахановская, д.118</t>
  </si>
  <si>
    <t>453210, РБ, г.Ишимбай, ул.Докучаева, 2-77</t>
  </si>
  <si>
    <t>453210, РБ, г.Ишимбай,  ул.Чапаева 1-1</t>
  </si>
  <si>
    <t>453213, РБ, г.Ишимбай, ул. Губкина, 6-3</t>
  </si>
  <si>
    <t xml:space="preserve">453210, РБ, г.Ишимбай, ул.Советская, 64          </t>
  </si>
  <si>
    <t xml:space="preserve">453210, РБ, г.Ишимбай, ул.Докучаеа, 41              </t>
  </si>
  <si>
    <t>453210, РБ, г.Ишимбай, ул.Суворова, 35</t>
  </si>
  <si>
    <t>453224, РБ, Ишимбайский р-н, д. Уразбаево , ул. М.Асадуллина, 15</t>
  </si>
  <si>
    <t>453220, РБ, Ишимбайский р-н, с. Кузяново, ул. Победы, 15а</t>
  </si>
  <si>
    <t>453220, РБ, Ишимбайский р-н, с.Янурусово, ул. Колхозная, 19</t>
  </si>
  <si>
    <t>453220, РБ, Ишимбайский р-н, д. Восток, ул. Восточная, 73</t>
  </si>
  <si>
    <t>453210, РБ, г.Ишимбай,  ул.Космонавтов, 6а</t>
  </si>
  <si>
    <t>453200, РБ, г.Ишимбай, ул.Б.Хмельницкого, д.3, стр.4</t>
  </si>
  <si>
    <t>89656657980</t>
  </si>
  <si>
    <t>ИП Жданов Раис Ражапович</t>
  </si>
  <si>
    <t>022602670880</t>
  </si>
  <si>
    <t>РБ,  г.Стерлитамак, ул.Худайбердина, 202-198</t>
  </si>
  <si>
    <t>89018124710</t>
  </si>
  <si>
    <t>ИП Гордиенко Татьяна Валентиновна</t>
  </si>
  <si>
    <t>026823615229</t>
  </si>
  <si>
    <t>Павильон "Карасёвочка" 89272390805</t>
  </si>
  <si>
    <t>ИП Сагадеева Айгуль Нагимовна</t>
  </si>
  <si>
    <t>026823303300</t>
  </si>
  <si>
    <t>Киоск 89061083776</t>
  </si>
  <si>
    <t>РБ,  г.Салават, бульвар Монтажников, 24-1</t>
  </si>
  <si>
    <t>Маг. "Селяночка" 89270870272</t>
  </si>
  <si>
    <t xml:space="preserve">453200, РБ, г.Ишимбай,  ул.Бульварная, 29    </t>
  </si>
  <si>
    <t>453200, РБ, г.Ишимбай, пр.Ленина, 42</t>
  </si>
  <si>
    <t xml:space="preserve">453200, РБ, г.Ишимбай, ул.Бульварная, 37-185  </t>
  </si>
  <si>
    <t>453200, РБ, г.Ишимбай, ул.Некрасова, 100а-8</t>
  </si>
  <si>
    <t xml:space="preserve">453200, РБ, г.Ишимбай, ул.Чкалова, 11               </t>
  </si>
  <si>
    <t>453200, РБ, г.Ишимбай, пр.Ленина, 33-15</t>
  </si>
  <si>
    <t>453210, РБ, г.Ишимбай, ул.Бульварная, 7-84</t>
  </si>
  <si>
    <t xml:space="preserve">453210, РБ, г.Ишимбай, ул.Бульварная, 7-135             </t>
  </si>
  <si>
    <t>453210, РБ, г.Ишимбай, ул.Уральская, 37-41</t>
  </si>
  <si>
    <t xml:space="preserve">453210, РБ, г.Ишимбай, ул.Гагарина, 11а-25         </t>
  </si>
  <si>
    <t xml:space="preserve">453210, РБ, г.Ишимбай, ул.Чкалова, 2а-30               </t>
  </si>
  <si>
    <t xml:space="preserve">453210, РБ, г.Ишимбай, ул.Революционная, 96    </t>
  </si>
  <si>
    <t>453109, г.Стерлитамак, ул.Черноморская, 27</t>
  </si>
  <si>
    <t>ИП Мустафин Ильдар Рифович</t>
  </si>
  <si>
    <t>светильники</t>
  </si>
  <si>
    <t>ул.Гагарина, 10а</t>
  </si>
  <si>
    <t>ул.Промысловая, 31</t>
  </si>
  <si>
    <t>ул.Промысловая, 31           2-51-69</t>
  </si>
  <si>
    <t>ул.Советская, 89б</t>
  </si>
  <si>
    <t>ул.Стахановская, 85</t>
  </si>
  <si>
    <t>ул.Стахановская, 85          2-23-53</t>
  </si>
  <si>
    <t>ИП Тухватуллина Лиля Александровна</t>
  </si>
  <si>
    <t>ИП Байназарова Закира Байбулатова</t>
  </si>
  <si>
    <t>ИП Киньябулатов Минигали Абдрахманович</t>
  </si>
  <si>
    <t>ИП Кулбаева Зульфира Кафиевна</t>
  </si>
  <si>
    <t>ИП Абдрахманова Нурия Тимербаевна</t>
  </si>
  <si>
    <t>8-917-779-29-98</t>
  </si>
  <si>
    <t>72-7-94</t>
  </si>
  <si>
    <t>ИП Зарипова Рашида Исхаковна</t>
  </si>
  <si>
    <t>8-963-904-85-47</t>
  </si>
  <si>
    <t>ИП Загидуллина Ляля</t>
  </si>
  <si>
    <t>3-30-69</t>
  </si>
  <si>
    <t>павильон</t>
  </si>
  <si>
    <t>д. Маломаксютово,           (ул. Каран-елга, 32)</t>
  </si>
  <si>
    <t>72-6-48</t>
  </si>
  <si>
    <t>72-7-42</t>
  </si>
  <si>
    <t>ул.Геологическая, 42</t>
  </si>
  <si>
    <t>ИП Пархоменко Алексей Иванович</t>
  </si>
  <si>
    <t>8-927-239-79-09</t>
  </si>
  <si>
    <t>с. Сайраново,                   ул. Надршина, 14</t>
  </si>
  <si>
    <t>ИП Ямилова Зинира</t>
  </si>
  <si>
    <t>с. Новоаптиково, учительская</t>
  </si>
  <si>
    <t>ИП Халитова Гульшат Рашитовна</t>
  </si>
  <si>
    <t>ИП Пластовец Надежда Ивановна</t>
  </si>
  <si>
    <t>Индустриальное ш., 1</t>
  </si>
  <si>
    <t>ИП Кирбятьева Л.З.</t>
  </si>
  <si>
    <t>Витязь</t>
  </si>
  <si>
    <t>пр.Ленина, 52а-3</t>
  </si>
  <si>
    <t>ИП Латыпов А.М.</t>
  </si>
  <si>
    <t>ул.Б.Хмельницкого, 7    2-39-78, 2-28-48; 8-989-958-88-71</t>
  </si>
  <si>
    <t xml:space="preserve">stop-hleb@mail.ru </t>
  </si>
  <si>
    <t>ул.Бульварная, 1/1</t>
  </si>
  <si>
    <t>киоски</t>
  </si>
  <si>
    <t>итого</t>
  </si>
  <si>
    <t>магазины кулинарии</t>
  </si>
  <si>
    <t>непродовольственные</t>
  </si>
  <si>
    <t>смешанные</t>
  </si>
  <si>
    <t>торговый центр</t>
  </si>
  <si>
    <t>в т.ч. в их составе</t>
  </si>
  <si>
    <t>магазины продовольственные</t>
  </si>
  <si>
    <t>магазины непродовольственные</t>
  </si>
  <si>
    <t>магазины смешанные</t>
  </si>
  <si>
    <t>ВСЕГО</t>
  </si>
  <si>
    <t>кол-во  (ед.)</t>
  </si>
  <si>
    <t>площадь общая (кв.м)</t>
  </si>
  <si>
    <t>ИП Окользин Дмитрий Николаевич</t>
  </si>
  <si>
    <t>площадь торговая (кв.м)</t>
  </si>
  <si>
    <t>кол-во (ед.)</t>
  </si>
  <si>
    <t xml:space="preserve"> 1.1</t>
  </si>
  <si>
    <t xml:space="preserve"> 1.2</t>
  </si>
  <si>
    <t xml:space="preserve"> 1.3</t>
  </si>
  <si>
    <t xml:space="preserve"> 3.1</t>
  </si>
  <si>
    <t>с. Скворчиха,                   ул. Центральная, 22</t>
  </si>
  <si>
    <t xml:space="preserve">с. Скворчиха,                   ул. Центральная, 22    </t>
  </si>
  <si>
    <t>ИП Ускова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</si>
  <si>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</si>
  <si>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</si>
  <si>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</si>
  <si>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</si>
  <si>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</si>
  <si>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5.1</t>
  </si>
  <si>
    <t xml:space="preserve"> 5.2</t>
  </si>
  <si>
    <t xml:space="preserve"> 5.3</t>
  </si>
  <si>
    <t xml:space="preserve"> 5.1.1</t>
  </si>
  <si>
    <t xml:space="preserve"> 5.1.2</t>
  </si>
  <si>
    <t xml:space="preserve"> 5.1.3</t>
  </si>
  <si>
    <t xml:space="preserve"> 5.1.4</t>
  </si>
  <si>
    <t>Исп. Ханнанов А.Г., т. 3-37-76</t>
  </si>
  <si>
    <t>д. Бердышла                    ул. Центральная, 64а</t>
  </si>
  <si>
    <t>магазины - всего</t>
  </si>
  <si>
    <t>453240, РБ, Ишимбайский р-н, с.Ишеево, ул.Уральская, 25</t>
  </si>
  <si>
    <t>Ишимбайский р-н, с.Ишеево, ул.Уральская, 25</t>
  </si>
  <si>
    <t>022601545421</t>
  </si>
  <si>
    <t xml:space="preserve">субъектов торговой деятельности и торговых объектов муниципального района Ишимбайский район РБ  </t>
  </si>
  <si>
    <t>одежда</t>
  </si>
  <si>
    <t>ИП Газиев Марат Ядгарович</t>
  </si>
  <si>
    <t>ул.Молодежная, 8</t>
  </si>
  <si>
    <t>Маг  «Продукты»</t>
  </si>
  <si>
    <t>ул.Стахановская, 16</t>
  </si>
  <si>
    <t>ИП Губайдуллина Фарзана Мирсаевна</t>
  </si>
  <si>
    <t>пр.Ленина, 42</t>
  </si>
  <si>
    <t>115035, г.Москва, Надажевская наб., 30</t>
  </si>
  <si>
    <t>ИП Максутова Гульнара Нурфаязовна</t>
  </si>
  <si>
    <t>ул.Ак.Павлова, 12</t>
  </si>
  <si>
    <t>ИП Невструев Петр Михайлович</t>
  </si>
  <si>
    <t>ул.Мира, 1-2                   2-55-58; 5-50-72</t>
  </si>
  <si>
    <t>ул.Стахановская, 118</t>
  </si>
  <si>
    <t>ул.Стахановская, 40</t>
  </si>
  <si>
    <t>ул.Стахановская, 22</t>
  </si>
  <si>
    <t>453240, РБ, Ишимбайский р-н, с.Ишеево, ул.Мира, 10</t>
  </si>
  <si>
    <t>026805784560</t>
  </si>
  <si>
    <t>453104, РБ, г.Стерлитамак, ул.Братская, 3-50</t>
  </si>
  <si>
    <t>Ишимбайский р-н, д.Восток, ул.Восточная, 48 А</t>
  </si>
  <si>
    <t>89177633478</t>
  </si>
  <si>
    <t>026815639427</t>
  </si>
  <si>
    <t>74-4-40</t>
  </si>
  <si>
    <t xml:space="preserve">upr63@matrixufa.ru </t>
  </si>
  <si>
    <t xml:space="preserve">upr62@matrixufa.ru </t>
  </si>
  <si>
    <t xml:space="preserve">upr40@matrixufa.ru </t>
  </si>
  <si>
    <t xml:space="preserve">yarmarka30@yarmarka-ufa.ru </t>
  </si>
  <si>
    <t>г.Ишимбай, ул.Советская, 92</t>
  </si>
  <si>
    <t>г.Ишимбай, ул.Молодежная, 8</t>
  </si>
  <si>
    <t>г.Ишимбай, ул.Зеленая, 41</t>
  </si>
  <si>
    <t>г.Ишимбай, ул.Машиностроителей, 96</t>
  </si>
  <si>
    <t>г.Ишимбай, ул.Машиностроителей, 140</t>
  </si>
  <si>
    <t>г.Ишимбай, ул.Машиностроителей, 63</t>
  </si>
  <si>
    <t>г.Ишимбай, бульвар З.Валиди, д.5</t>
  </si>
  <si>
    <t>г.Ишимбай, пр.Ленина, д.66</t>
  </si>
  <si>
    <t>г.Ишимбай, пр.Ленина, д.2</t>
  </si>
  <si>
    <t>г.Ишимбай, пр.Ленина, д.29</t>
  </si>
  <si>
    <t>г.Ишимбай, пр.Ленина, д.43</t>
  </si>
  <si>
    <t>ИП Ямалова Ляйсан Фарраховна</t>
  </si>
  <si>
    <t>???????</t>
  </si>
  <si>
    <t>ООО "Алмаз", Исангулова Рита Ахатовна</t>
  </si>
  <si>
    <t>ООО "Ильнара",  Юлгутлина Шарифа Хамматовна</t>
  </si>
  <si>
    <t>ООО "Лариса", Семенова Лариса Владимировна</t>
  </si>
  <si>
    <t>ООО "Питер",  Лейтер Елена Александровна</t>
  </si>
  <si>
    <t>????????</t>
  </si>
  <si>
    <t>ООО "Резеда", Курбанкулиева Ражида Минигуловна</t>
  </si>
  <si>
    <t>ООО "Родник",  Исянгулова Нурия Мутигуловна</t>
  </si>
  <si>
    <t>Магазин "Родник"</t>
  </si>
  <si>
    <t>д. Уразбаево,                       ул. Победы, 22а</t>
  </si>
  <si>
    <t>д. Уразбаево,               ул. Молодежная, 8</t>
  </si>
  <si>
    <t>д. Уразбаево,                 ул. Октября, 29 а</t>
  </si>
  <si>
    <t>д. Азнаево,                          ул. И.Гиниятуллина, 72</t>
  </si>
  <si>
    <t>Уточнить в лицензиатах</t>
  </si>
  <si>
    <t>с. Кинзекеево,                   ул. Первомайская, 24</t>
  </si>
  <si>
    <t xml:space="preserve"> ООО "Толпар", Маннасов Юнир Венерович</t>
  </si>
  <si>
    <t>Сельский Совет</t>
  </si>
  <si>
    <t>ООО "Универсал", Даутов Радислав Рафкатович</t>
  </si>
  <si>
    <t>с. Новоаптиково,              ул. Мира, 24-2</t>
  </si>
  <si>
    <t>ООО "Торговый дом "Башспирт", Аглямова Фаниля Амершаяховна</t>
  </si>
  <si>
    <t xml:space="preserve">г. Уфа, ул.Уфимское шоссе, 36, 292-13-73, 292-48-11 </t>
  </si>
  <si>
    <t>ул.Чкалова, 4-6               2-34-55; 2-70-55</t>
  </si>
  <si>
    <t>ОАО "Мегафон ритейл", адм. Динара Гибадуллина, 8-937-303-82-52</t>
  </si>
  <si>
    <t>2-11-06; 8-917-402-74-32</t>
  </si>
  <si>
    <t>Маг. "Климат24"   3-10-00</t>
  </si>
  <si>
    <t>8-917-415-53-33</t>
  </si>
  <si>
    <t xml:space="preserve">Маг. "Стройландия"      8-937-327-82-82 </t>
  </si>
  <si>
    <t>ул.Геологическая, 38                                 8-917-481-44-46</t>
  </si>
  <si>
    <t>г.Стерлитамак, ул.Голикова, 9                 8 (3473) 43-30-07; 8-917-796-50-14</t>
  </si>
  <si>
    <t>ул.Машиностроителей, 104, 4-27-54; 8-917-461-70-62</t>
  </si>
  <si>
    <t>ул.Советская, 89б          4-09-52; 4-00-21</t>
  </si>
  <si>
    <t>пр.Ленина, 33б                2-21-87; 3-09-24</t>
  </si>
  <si>
    <t>пр.Ленина, 64   зам.дир. Инзира 8-917-740-33-16</t>
  </si>
  <si>
    <t>ул.Блохина, 46 ЦО Стерлитамак, Ленина -8 (3473) 43-29-74  (43-94-43)</t>
  </si>
  <si>
    <t>ул.Стахановская, 27 ЦО Стерлитамак, Ленина -8 (34730 43-29-74  (43-94-43)</t>
  </si>
  <si>
    <t>пр.Ленина, 40, ЦО Стерлитамак, Ленина -8 (3473) 43-29-74  (43-94-43)</t>
  </si>
  <si>
    <t>г.Салават, ул.Ключевая, 14/13-42                              2-28-37; 2-68-27</t>
  </si>
  <si>
    <t>г.Салават, ул.Ключевая, 14/13-42                                2-28-37; 2-68-27</t>
  </si>
  <si>
    <t>г.Салават, ул.Ключевая, 14/13-42                           2-28-37; 2-68-27</t>
  </si>
  <si>
    <t>ул.Советская, 42-94       8-917-794-52-81</t>
  </si>
  <si>
    <t xml:space="preserve">ИП Демьянова Светлана Тимергалеевна, Ульянов Виктор Васильевич          8-917-343-79-10  </t>
  </si>
  <si>
    <t>ИП Султанова Раушания Насхетдиновна                     8-917-423-93-08</t>
  </si>
  <si>
    <t>г.Салават                          8 (34769) 3-84-52;             4-22-43</t>
  </si>
  <si>
    <t>пр.Ленина, 66                   4-28-24; 8-917-426-03-70</t>
  </si>
  <si>
    <t>ООО "Ксения плюс" Брайцева Ксения Ивановна</t>
  </si>
  <si>
    <t>ул.Советская, 25 помещение № 42</t>
  </si>
  <si>
    <t>г. Стерлитамак, ул.Свердлова, 67-26             8-917-809-36-18</t>
  </si>
  <si>
    <t>ИП Гардиенко Татьяна Валентиновна</t>
  </si>
  <si>
    <t>Павильон "Карасёвочка"</t>
  </si>
  <si>
    <t>д. Карасёвка,                        ул. Озерная, 56а</t>
  </si>
  <si>
    <t>с. Ишеево,                                ул. Галлямова, 17</t>
  </si>
  <si>
    <t>д. Канакаево,                             ул. Хасанова, 32а</t>
  </si>
  <si>
    <t>д. Калу-Айры,                      ул. Левый берег, 6а</t>
  </si>
  <si>
    <t>д. Урняк,                                 ул. Центральная, 1</t>
  </si>
  <si>
    <t>д. Карасёвка,                    ул. Озерная, 56а                         8-927-239-08-05</t>
  </si>
  <si>
    <t>бульвар З.Валиди, 5-41               7-82-62; 8-917-740-35-49</t>
  </si>
  <si>
    <t>с. Ишеево,                        ул. Уральская, 25         74-4-51; 8-901-813-45-37; 8-917-744-39-88</t>
  </si>
  <si>
    <t xml:space="preserve">с. Ишеево,                           ул. Уральская, 25    </t>
  </si>
  <si>
    <t>с. Ишеево,                                   ул. Галлямова, 17б</t>
  </si>
  <si>
    <t>с. Ишеево,                              ул. Узянбаевых, 87</t>
  </si>
  <si>
    <t>с. Ишеево,                             ул. Узянбаевых, 67</t>
  </si>
  <si>
    <t>с. Иткул,                              ул. Молодежная, 2</t>
  </si>
  <si>
    <t>д. Уразбаево,                            ул. Октября, 29 а</t>
  </si>
  <si>
    <t>д. Уразбаево,                          ул. Победы, 11</t>
  </si>
  <si>
    <t>д. Уразбаево ,                   ул. М.Асадуллина, 15               72-8-40; 8-901-811-35-71</t>
  </si>
  <si>
    <t>д. Уразбаево,                       ул. Октября, 11</t>
  </si>
  <si>
    <t>д. Уразбаево,                       ул. Октября, 29 а</t>
  </si>
  <si>
    <t>Ишимбайский р-н, д.Восток, ул.Восточная, 52</t>
  </si>
  <si>
    <t>Ишимбайский р-н, д.Кинзекеево, ул.Молодёжная, 31</t>
  </si>
  <si>
    <t xml:space="preserve">453220, РБ,  Ишимбайский р-н, с.Янурусово, ул.Молодежная, 8 </t>
  </si>
  <si>
    <t>Павильон "Восточный" 89178093618</t>
  </si>
  <si>
    <t>022602061984</t>
  </si>
  <si>
    <t xml:space="preserve">E-mail </t>
  </si>
  <si>
    <t>Предприятие/ИП, руководитель (Ф.И.О.), ИНН</t>
  </si>
  <si>
    <t>ЗАО "Тандер"  Жаданов Максим Александрович, нач.отд.продаж Саватяева Ольга Александровна + Губайдуллина Дильбар Хайруллаевна, 002310031475</t>
  </si>
  <si>
    <t>ООО "Альфа-продукт"     Яппаров Билал Рашитович, д-р Яппаров Ринат Рашитович, 026102357204</t>
  </si>
  <si>
    <t>ИП Сувернева Лариса Юрьевна, 026106211220</t>
  </si>
  <si>
    <t>ИП  Нгуен Тхи Тхом, 026827524910</t>
  </si>
  <si>
    <t>г.Ишимбай, ул.Космонавтов, 6</t>
  </si>
  <si>
    <t>г.Ишимбай, ул.Советская, 40</t>
  </si>
  <si>
    <t>г.Ишимбай, ул.Советская, 42б</t>
  </si>
  <si>
    <t>Маг."Продукты" 891746445777</t>
  </si>
  <si>
    <t>89018134537; 89177443988</t>
  </si>
  <si>
    <t>89018134537</t>
  </si>
  <si>
    <t>Ишимбайский р-н, с.Ишеево, ул.Революционная, 17 б</t>
  </si>
  <si>
    <t>ИП Жданов Р.Р.</t>
  </si>
  <si>
    <t>Павильон  "Ромашка" 89373528080; 73-3-43</t>
  </si>
  <si>
    <t>890602985805</t>
  </si>
  <si>
    <t>Ишимбайский р-н, с.Ишеево, ул.Узянбаевых, 7/1</t>
  </si>
  <si>
    <t>Ишимбайский р-н, с.Ишеево, ул.Узянбаевых, 87</t>
  </si>
  <si>
    <t>Маг."Продукты" 89174217424</t>
  </si>
  <si>
    <t>024200450159</t>
  </si>
  <si>
    <t>453104, РБ, г.Стерлитамак, ул.Гоголя, 153-9</t>
  </si>
  <si>
    <t>453240, РБ, Ишимбайский р-н, с.Ишеево, ул.Галлямова, 17 б</t>
  </si>
  <si>
    <t>453240, РБ, Ишимбайский р-н, с.Ахмерово, ул.Первомайская, 31</t>
  </si>
  <si>
    <t>Ишимбайский р-н, с.Ахмерово, ул.Горная, 31</t>
  </si>
  <si>
    <t>89610460224</t>
  </si>
  <si>
    <t>ИП Маннасов Винер Юнирович</t>
  </si>
  <si>
    <t>026816867680</t>
  </si>
  <si>
    <t>453240, РБ, Ишимбайский р-н, д.Канакаево, ул.Школьная, 1</t>
  </si>
  <si>
    <t>Ишимбайский р-н, д.Канакаево, ул.Хасанова, 32</t>
  </si>
  <si>
    <t>89625336286</t>
  </si>
  <si>
    <t>022202837670</t>
  </si>
  <si>
    <t>Маг. "Техвидеосервис" Отдел № 6                  4-11-24, 8-927-348-77-37</t>
  </si>
  <si>
    <t xml:space="preserve">г.Мелеуз,  ул.Прибельская 21,            8 (34764) 4-06-11                               </t>
  </si>
  <si>
    <t>г.Ишимбай, ул.Революционная, 8</t>
  </si>
  <si>
    <t>г.Ишимбай, ул.Зеленая, д.1</t>
  </si>
  <si>
    <t>с. Салихово,                    ул. М.Гареева, 5а</t>
  </si>
  <si>
    <t xml:space="preserve">braiceva70@mail.ru </t>
  </si>
  <si>
    <t>лицензиат</t>
  </si>
  <si>
    <t xml:space="preserve">Маг. "Мясной" </t>
  </si>
  <si>
    <t xml:space="preserve">rodnichoc-ooo@yandex.ru </t>
  </si>
  <si>
    <t xml:space="preserve">lenina_66@mail.ru </t>
  </si>
  <si>
    <t xml:space="preserve">corpvisa@yandex.ru </t>
  </si>
  <si>
    <t>ООО "Виса" Искандаров Наиль Рифович</t>
  </si>
  <si>
    <t xml:space="preserve">pivo-24@mail.ru </t>
  </si>
  <si>
    <t>Магазин "Питер"</t>
  </si>
  <si>
    <t xml:space="preserve">soiuz-i@mail.ru </t>
  </si>
  <si>
    <t>Маг. "Матрица" № 62                         7-70-20(ф); 7-02-01</t>
  </si>
  <si>
    <t>ул.Губкина, 45 (возле "Экрана")</t>
  </si>
  <si>
    <t>Маг. "Форсаж"</t>
  </si>
  <si>
    <t>ул.Уральская, 25</t>
  </si>
  <si>
    <t>ул.Советская, 40</t>
  </si>
  <si>
    <t>ул.Революционная, 27</t>
  </si>
  <si>
    <t>ул.Пролетарская, 23</t>
  </si>
  <si>
    <t>г.Ишимбай, ул.Стахановская, 29</t>
  </si>
  <si>
    <t>г.Ишимбай, ул.Уральская, 37-41</t>
  </si>
  <si>
    <t>г.Ишимбай, ул.Стахановская, 48</t>
  </si>
  <si>
    <t>г.Ишимбай, ул.Революционная, 10</t>
  </si>
  <si>
    <t>г.Ишимбай, ул.Революционная, 96</t>
  </si>
  <si>
    <t>г.Ишимбай, ул.Советская, 50</t>
  </si>
  <si>
    <t>г.Ишимбай, ул.Губкина, 33-11</t>
  </si>
  <si>
    <t>г.Ишимбай, ул.Лермонтова, 29-11</t>
  </si>
  <si>
    <t>г.Ишимбай, ул.Стахановская, 33</t>
  </si>
  <si>
    <t>г.Ишимбай, ул.Губкина, 31</t>
  </si>
  <si>
    <t>г.Ишимбай, ул.Стахановская, 30</t>
  </si>
  <si>
    <t>г.Ишимбай, ул.Революционная, 5</t>
  </si>
  <si>
    <t>г.Ишимбай, ул.Губкина, 104</t>
  </si>
  <si>
    <t>г.Ишимбай, ул.Советская, 64</t>
  </si>
  <si>
    <t>г.Ишимбай, ул.Стахановская, 92 квартал</t>
  </si>
  <si>
    <t>г.Ишимбай, ул.Космонавтов, 6а</t>
  </si>
  <si>
    <t>г.Ишимбай, ул.Губкина, 106а</t>
  </si>
  <si>
    <t xml:space="preserve">г.Ишимбай, ул.Космонавтов, 2 </t>
  </si>
  <si>
    <t>г.Ишимбай, ул.Ишимбайская, 33</t>
  </si>
  <si>
    <t>г.Ишимбай, ул.Вахитова, 5</t>
  </si>
  <si>
    <t>г.Ишимбай, ул.Худайбердина, 89а</t>
  </si>
  <si>
    <t>Ишимбайский р-н, д.Канакаево, ул.Я.Кулмыя, 3А</t>
  </si>
  <si>
    <t>Мебельный салон от МК "Мебель"</t>
  </si>
  <si>
    <t xml:space="preserve">Маг.  </t>
  </si>
  <si>
    <t>г.Ишимбай, ул.Советская, 56</t>
  </si>
  <si>
    <t>г.Ишимбай, ул.Губкина, 6</t>
  </si>
  <si>
    <t xml:space="preserve">г.Ишимбай, ул.Бульварная, 29    </t>
  </si>
  <si>
    <t xml:space="preserve">г.Ишимбай, ул.Бульварная, 13  </t>
  </si>
  <si>
    <t>г.Ишимбай, ул.Крылова, 13</t>
  </si>
  <si>
    <t>г.Ишимбай, ул.Стахановская, 26</t>
  </si>
  <si>
    <t>г.Ишимбай, ул.Б.Хмельницкого, 23-81</t>
  </si>
  <si>
    <t>г.Ишимбай, пр.Ленина, 42</t>
  </si>
  <si>
    <t>г.Ишимбай, ул.Докучаева, 6</t>
  </si>
  <si>
    <t>г.Ишимбай, пр.Ленина, 53</t>
  </si>
  <si>
    <t xml:space="preserve">г.Ишимбай, ул.Мира, 6 </t>
  </si>
  <si>
    <t>2-56-15</t>
  </si>
  <si>
    <t>7-90-90</t>
  </si>
  <si>
    <t>2-28-00</t>
  </si>
  <si>
    <t>2-24-00</t>
  </si>
  <si>
    <t>ЗАО "Форвард"</t>
  </si>
  <si>
    <t>г.Ишимбай, ул.Губкина, д.39</t>
  </si>
  <si>
    <t>г.Ишимбай, ул.Стахановская, д.38</t>
  </si>
  <si>
    <t>ООО "Элемент - Трейд - Уфа"</t>
  </si>
  <si>
    <t>79-85-39</t>
  </si>
  <si>
    <t>ООО "Торговый дом "Башспирт"</t>
  </si>
  <si>
    <t>г.Ишимбай, ул.Блохина, д.61</t>
  </si>
  <si>
    <t>г.Ишимбай, ул.Революционная, д.27</t>
  </si>
  <si>
    <t>г.Ишимбай, ул.Молодежная, д.4</t>
  </si>
  <si>
    <t>г.Ишимбай, ул.Уральская, д.78</t>
  </si>
  <si>
    <t>ООО "Универсал-Трейдинг"</t>
  </si>
  <si>
    <t>28-82-15</t>
  </si>
  <si>
    <t>г.Ишимбай, ул.Бульварная, д.33</t>
  </si>
  <si>
    <t>ООО "Натуральные продукты"</t>
  </si>
  <si>
    <t>г.Ишимбай, ул.Докучаева, д.6</t>
  </si>
  <si>
    <t>55-70-08</t>
  </si>
  <si>
    <t>ООО "Интер"</t>
  </si>
  <si>
    <t>г.Ишимбай, ул.Телеграфная, д.38</t>
  </si>
  <si>
    <t>ООО "Виса"</t>
  </si>
  <si>
    <t>г.Ишимбай, ул.Бульварная, д.55</t>
  </si>
  <si>
    <t>2-19-76</t>
  </si>
  <si>
    <t>ОАО "Продтовары"</t>
  </si>
  <si>
    <t>г.Ишимбай, ул.Бульварная, д.14</t>
  </si>
  <si>
    <t>г.Ишимбай, ул.М.Горького, д.65 а</t>
  </si>
  <si>
    <t>28-38-53</t>
  </si>
  <si>
    <t>ООО "Альфа продукт"</t>
  </si>
  <si>
    <t>г.Ишимбай, ул.Молодежная, д.2</t>
  </si>
  <si>
    <t>г.Ишимбай, ул.Стахановская, д.16</t>
  </si>
  <si>
    <t>г.Ишимбай, ул.Губкина, д.102/1</t>
  </si>
  <si>
    <t>г.Ишимбай, ул.Чкалова, д.24</t>
  </si>
  <si>
    <t>г.Ишимбай, ул.Советская, д.42а</t>
  </si>
  <si>
    <t>ООО "Башпродукт"</t>
  </si>
  <si>
    <t>0261008438</t>
  </si>
  <si>
    <t>0261014311</t>
  </si>
  <si>
    <t>4-28-14</t>
  </si>
  <si>
    <t>г.Ишимбай, ул.Губкина, д.17</t>
  </si>
  <si>
    <t>г.Ишимбай, ул.Машиностроителей, д.7</t>
  </si>
  <si>
    <t>0261007353</t>
  </si>
  <si>
    <t xml:space="preserve"> ООО "Икар"</t>
  </si>
  <si>
    <t>0261011303</t>
  </si>
  <si>
    <t>г.Ишимбай, ул.Губкина, д.19</t>
  </si>
  <si>
    <t>4-13-90, 4-14-90</t>
  </si>
  <si>
    <t>ООО "Ксения плюс"</t>
  </si>
  <si>
    <t>г.Ишимбай, ул.Гагарина, д.94, пом. 1</t>
  </si>
  <si>
    <t>г.Ишимбай, ул.Советская, д.25, пом. №42</t>
  </si>
  <si>
    <t xml:space="preserve"> ООО "Ксения"</t>
  </si>
  <si>
    <t>0261014463</t>
  </si>
  <si>
    <t>0261014600</t>
  </si>
  <si>
    <t>3-19-75</t>
  </si>
  <si>
    <t>ООО "Пластпродукт"</t>
  </si>
  <si>
    <t>0261003302</t>
  </si>
  <si>
    <t>г.Ишимбай, ул.Стахановская, д.26</t>
  </si>
  <si>
    <t>2-68-25</t>
  </si>
  <si>
    <t>ООО "Регион"</t>
  </si>
  <si>
    <t>0261006663</t>
  </si>
  <si>
    <t>3-00-38</t>
  </si>
  <si>
    <t>г.Ишимбай, ул.Губкина, д.43</t>
  </si>
  <si>
    <t>ООО "Родничок"</t>
  </si>
  <si>
    <t xml:space="preserve"> 0261014294</t>
  </si>
  <si>
    <t>г.Ишимбай, ул.Стахановская, д.118</t>
  </si>
  <si>
    <t>г.Ишимбай, ул.Стахановская, д.40</t>
  </si>
  <si>
    <t>ул.Советская, 25               3-49-90; 8-917-041-48-51</t>
  </si>
  <si>
    <t xml:space="preserve">ул.Советская, 33            4-06-44; 8-917-470-93-22 </t>
  </si>
  <si>
    <t xml:space="preserve">ИП Уколов Роман Викторович                            </t>
  </si>
  <si>
    <t>ул.Губкина, 46                 2-37-99; 2-21-42;                2-45-69ф</t>
  </si>
  <si>
    <t xml:space="preserve">ИП Русин Игорь Васильевич  </t>
  </si>
  <si>
    <t xml:space="preserve">ул.Стахановская, 52-3    2-21-68; 8-927-637-24-44         </t>
  </si>
  <si>
    <t>ул.Бульварная, 12            2-70-02; 2-69-72</t>
  </si>
  <si>
    <t xml:space="preserve">ИП Сабанова Е.Н.             </t>
  </si>
  <si>
    <t>ул.Блохина, 32                   2-27-79</t>
  </si>
  <si>
    <t xml:space="preserve">ИП Смирнов А.В. </t>
  </si>
  <si>
    <t xml:space="preserve"> 8-917-442-63-84</t>
  </si>
  <si>
    <t xml:space="preserve">ИП Муштареев Р.Х.               </t>
  </si>
  <si>
    <t>2-47-19</t>
  </si>
  <si>
    <t xml:space="preserve">ИП Найденова Ольга Александровна               </t>
  </si>
  <si>
    <t>8-919-158-84-05</t>
  </si>
  <si>
    <t xml:space="preserve">ИП Меликян А.А.                               </t>
  </si>
  <si>
    <t>8-917-801-81-14</t>
  </si>
  <si>
    <t xml:space="preserve">ИП Арсланова Лилия Винеровна </t>
  </si>
  <si>
    <t>8-927-950-46-10</t>
  </si>
  <si>
    <t xml:space="preserve">      ул.Советская, 89б,            8-917-403-72-40</t>
  </si>
  <si>
    <t>Маг. "Барон"</t>
  </si>
  <si>
    <t>Маг. "Автодрайв"</t>
  </si>
  <si>
    <t>Маг. "Продукты"</t>
  </si>
  <si>
    <t>Маг. "Автодоктор"              2-23-44</t>
  </si>
  <si>
    <t>Маг. Салон средств связи          2-74-46</t>
  </si>
  <si>
    <t xml:space="preserve">Маг. "Ассорти"          </t>
  </si>
  <si>
    <t>Маг. "Салон мебели"                  2-47-85</t>
  </si>
  <si>
    <t xml:space="preserve">"Атозапчасти", "Гейзер"                2-24-82  </t>
  </si>
  <si>
    <t>Маг. "Ткани"</t>
  </si>
  <si>
    <t xml:space="preserve">Маг. Оптовый   </t>
  </si>
  <si>
    <t>Маг. "Башспирт"        2-19-45</t>
  </si>
  <si>
    <t>Маг. № 197           4-18-93</t>
  </si>
  <si>
    <t>Маг. № 198              2-28-74</t>
  </si>
  <si>
    <t>Маг. Оптовый</t>
  </si>
  <si>
    <t>Маг. "Мясной"</t>
  </si>
  <si>
    <t>Маг. "Магнит"</t>
  </si>
  <si>
    <t xml:space="preserve">ИП Ермолаев Александр Владимирович </t>
  </si>
  <si>
    <t>ЗАО "Форвард" Моисеев Александр Викторович</t>
  </si>
  <si>
    <t>ИП Мохов Александр Петрович</t>
  </si>
  <si>
    <t>ООО "777"</t>
  </si>
  <si>
    <t>8-927-792-10-402</t>
  </si>
  <si>
    <t>8-917-402-10-40</t>
  </si>
  <si>
    <t>ул.Бульварная, 43</t>
  </si>
  <si>
    <t>Маг.  "Агромаркет"</t>
  </si>
  <si>
    <t>Маг. "Хозмастер"</t>
  </si>
  <si>
    <t>ул.Советская, 97</t>
  </si>
  <si>
    <t>Киоск "Кристина" 7-40-62</t>
  </si>
  <si>
    <t>г.Уфа, ул.Ст.Кувыкина, 31                                      8 (347) 256-13-27</t>
  </si>
  <si>
    <t>ИП Чермянинов Данил Олегович</t>
  </si>
  <si>
    <t>с.Петровское,ул, Мостовая д.2</t>
  </si>
  <si>
    <t>ИП Сухоруков С.А.</t>
  </si>
  <si>
    <t>с/х запчасти</t>
  </si>
  <si>
    <t>тел. 8-987-253-34-44  e-mail: talemanov@yandex</t>
  </si>
  <si>
    <t>Рынок</t>
  </si>
  <si>
    <t>ИП Кулушев Александр Вакилевич</t>
  </si>
  <si>
    <t>мясной</t>
  </si>
  <si>
    <t>ИП Невструева Марина Петровна</t>
  </si>
  <si>
    <t xml:space="preserve">ТК "Экономный" </t>
  </si>
  <si>
    <t>4550027, г.Уфа, ул.Интернациональная, 131  дир.Кулаков Денис Сергеевич</t>
  </si>
  <si>
    <t>8-917-747-63-67</t>
  </si>
  <si>
    <t xml:space="preserve">Маг. "Мир детства"                   8-905-181-43-78 </t>
  </si>
  <si>
    <t>г.Уфа, ул.Рязанская, 1    8 (347) 248-77-77</t>
  </si>
  <si>
    <t>ИП Новикова Валентина Владимировна (Степанова Лариса)</t>
  </si>
  <si>
    <t>lar_step@mail.ru</t>
  </si>
  <si>
    <t>Маг. "Мясной дворик"</t>
  </si>
  <si>
    <t>Необходимо заполнить</t>
  </si>
  <si>
    <t>Закрытый или необходимо уточнение</t>
  </si>
  <si>
    <t>Маг. "Магнит-косметик"</t>
  </si>
  <si>
    <t xml:space="preserve">Маг. "Магнит"-"Юлдаш"               4-26-65 </t>
  </si>
  <si>
    <t>ТК</t>
  </si>
  <si>
    <t xml:space="preserve">Маг. "Магнит"-"Ванкувер"          3-03-06  </t>
  </si>
  <si>
    <t xml:space="preserve">ИП Лобанова Альфия Ишбулдовна </t>
  </si>
  <si>
    <t>Маг. "Универсал"</t>
  </si>
  <si>
    <t>ГУСП с/з "Рощинский"</t>
  </si>
  <si>
    <t>Маг."Мясная лавка"</t>
  </si>
  <si>
    <t>8-917-445-86-05</t>
  </si>
  <si>
    <t xml:space="preserve">ул.Советская, 33   </t>
  </si>
  <si>
    <t>ИП Мустафина Эльза Ахняфовна</t>
  </si>
  <si>
    <t>ИП Гусейнов Надир Асад оглы</t>
  </si>
  <si>
    <t>156(+3)</t>
  </si>
  <si>
    <t>20015(+1282)</t>
  </si>
  <si>
    <t>196(+12)</t>
  </si>
  <si>
    <t>14289(+834)</t>
  </si>
  <si>
    <t>18633(+63)</t>
  </si>
  <si>
    <t>13070(+192)</t>
  </si>
  <si>
    <t>1565(+144)</t>
  </si>
  <si>
    <t>830(+49)</t>
  </si>
  <si>
    <t>12(+2)</t>
  </si>
  <si>
    <t>702(+12)</t>
  </si>
  <si>
    <t>309(+12)</t>
  </si>
  <si>
    <t>6503(+66)</t>
  </si>
  <si>
    <t>ул.Промысловая, 3</t>
  </si>
  <si>
    <t>ИП Камалов Р.Т.</t>
  </si>
  <si>
    <t xml:space="preserve">ул.Докучаева, 6  </t>
  </si>
  <si>
    <t xml:space="preserve">ул.Бульварная, 5-128         2-16-35    </t>
  </si>
  <si>
    <t>ул.Бульварная, 29</t>
  </si>
  <si>
    <t>ИП Гафиятов Айрат Талгатович</t>
  </si>
  <si>
    <t>ул.Бульварная, 37-14</t>
  </si>
  <si>
    <t>ул.Советская, 90</t>
  </si>
  <si>
    <t>ИП Сидорова Галина Григорьевна</t>
  </si>
  <si>
    <t>ул.Бульварная, 13</t>
  </si>
  <si>
    <t>ИП Никонов Александр Михайлович</t>
  </si>
  <si>
    <t>ИП Шарафутдинов Айрат Тимербакович</t>
  </si>
  <si>
    <t>ул.Цветочная, 33</t>
  </si>
  <si>
    <t>ул.Уралькая, 76</t>
  </si>
  <si>
    <t>Маг.       2-47-38</t>
  </si>
  <si>
    <t>Маг. "Сказка"</t>
  </si>
  <si>
    <t>Маг. "Магнит"          3-03-06</t>
  </si>
  <si>
    <t>Маг. "Цветы"</t>
  </si>
  <si>
    <t>ул.Машиностроителей, 24           2-19-76</t>
  </si>
  <si>
    <t>пр.Ленина, 42-32</t>
  </si>
  <si>
    <t>Маг. "Магнолия"  2-32-91</t>
  </si>
  <si>
    <t>Маг. "Мир напитков"                  4-28-24</t>
  </si>
  <si>
    <t>Маг. "Продукты"            7-89-84</t>
  </si>
  <si>
    <t xml:space="preserve">Маг. "Алиса"                4-28-57                                </t>
  </si>
  <si>
    <t>Маг. "Розничный"</t>
  </si>
  <si>
    <t xml:space="preserve">Маг. "Доброе утро"                           </t>
  </si>
  <si>
    <t>Маг. "Одежда из Европы" 2-56-45</t>
  </si>
  <si>
    <t>Маг. "Всё для праздника"                 2-66-60; 3-27-60</t>
  </si>
  <si>
    <t>Маг. "Автостиль"              3-00-11</t>
  </si>
  <si>
    <t>Маг. "Союз"               2-56-15</t>
  </si>
  <si>
    <t>ООО "Stop Хлеб"                Акаёмова Алёна Анатольевна</t>
  </si>
  <si>
    <t>ул.Молодежная, 8               2-78-78</t>
  </si>
  <si>
    <t>ИП Баранов Виктор Николаевич</t>
  </si>
  <si>
    <t>ул.Стахановская, 53</t>
  </si>
  <si>
    <t>ИП Файзуллин М.В.</t>
  </si>
  <si>
    <t>ИП Пинчук Ольга Михайловна</t>
  </si>
  <si>
    <t>ул.Стахановская, 33</t>
  </si>
  <si>
    <t>ул.Стахановская, 33           2-72-90</t>
  </si>
  <si>
    <t>Маг  «Радужный»</t>
  </si>
  <si>
    <t>ИП Козлов Анатолий Александрович</t>
  </si>
  <si>
    <t>Маг. "Огонёк"               2-44-11</t>
  </si>
  <si>
    <t>Маг. "Тройка"              7-90-79</t>
  </si>
  <si>
    <t>Маг. "Магнит"            4-26-91</t>
  </si>
  <si>
    <t>Маг. "Золушка"     2-28-00; 8-905-359-71-70</t>
  </si>
  <si>
    <t>Маг. "Автозапчасти"         2-30-87; 8-963-141-11-39</t>
  </si>
  <si>
    <t>Маг. "Магнит"                    2-74-50</t>
  </si>
  <si>
    <t>Маг. "Идиль"         2-00-03</t>
  </si>
  <si>
    <t>Маг. "Фея-электро"                   2-72-77</t>
  </si>
  <si>
    <t>Маг. "Тайрук"</t>
  </si>
  <si>
    <t>Маг. "Мечта"</t>
  </si>
  <si>
    <t>Маг. "Рыбная лавка"</t>
  </si>
  <si>
    <t>Маг. "Светлана"    2-70-55</t>
  </si>
  <si>
    <t>Маг. "Эмалит"</t>
  </si>
  <si>
    <t>Маг. "Балтика"</t>
  </si>
  <si>
    <t>Маг. "Толпар" павильон</t>
  </si>
  <si>
    <t>Маг. "Светлана"     4-13-38</t>
  </si>
  <si>
    <t>Маг. "Stop Хлеб" №7</t>
  </si>
  <si>
    <t>Маг. "Stop Хлеб" №4</t>
  </si>
  <si>
    <t>Маг. "Полушка" -22     7-16-96</t>
  </si>
  <si>
    <t>Маг. "Stop Хлеб" №8</t>
  </si>
  <si>
    <t>Маг. "Горячий хлеб"</t>
  </si>
  <si>
    <t>Маг. "Stop Хлеб" №5</t>
  </si>
  <si>
    <t xml:space="preserve">Отдел "Stop Хлеб"   "Руслан"                    </t>
  </si>
  <si>
    <t>Маг. "Stop Хлеб"</t>
  </si>
  <si>
    <t>Маг. "Stop Хлеб"    Павильон "Икмек"</t>
  </si>
  <si>
    <t>Маг. "Инзер"</t>
  </si>
  <si>
    <t>Маг. "Хозтовары"</t>
  </si>
  <si>
    <t>Маг. "На Докучаева"</t>
  </si>
  <si>
    <t xml:space="preserve">Маг. "Мирный"      </t>
  </si>
  <si>
    <t>Маг. "Связной"    4-22-84</t>
  </si>
  <si>
    <t xml:space="preserve">Маг. "Промтовары"     2-68-94; 2-18-64 </t>
  </si>
  <si>
    <t>Маг. "Бельский"</t>
  </si>
  <si>
    <t>ИП Камалова Регина Михайловна, Ададурова Ирина Георгиевна</t>
  </si>
  <si>
    <t xml:space="preserve">Маг. "Народный"    </t>
  </si>
  <si>
    <t xml:space="preserve">Маг. "Ткани"              </t>
  </si>
  <si>
    <t>Маг. "Новый век" 4-20-70</t>
  </si>
  <si>
    <t>Маг. "Новый век+"  3-16-44</t>
  </si>
  <si>
    <t>Маг. "Глобус"       4-06-35</t>
  </si>
  <si>
    <t>Маг. "Колосок"</t>
  </si>
  <si>
    <t>Маг. "ИФТИ"</t>
  </si>
  <si>
    <t>Маг. "Красное -белое"</t>
  </si>
  <si>
    <t>ИП Зузлова Надежда Николаевна                          ИП Варлашкин Сергей Юрьевич</t>
  </si>
  <si>
    <t>ИП Мартынова И.Р.</t>
  </si>
  <si>
    <t>ул.Губкина, 48а</t>
  </si>
  <si>
    <t>пр.Ленина, 30</t>
  </si>
  <si>
    <t>ООО "Башкирский птицеводческий комплекс им.М.Гафури"</t>
  </si>
  <si>
    <t>мясо индейки</t>
  </si>
  <si>
    <t xml:space="preserve">ул.Губкина, 12  </t>
  </si>
  <si>
    <t>ИП Юрасова Наталья Владимировна</t>
  </si>
  <si>
    <t>8-987-243-10-00</t>
  </si>
  <si>
    <t>кондиционеры</t>
  </si>
  <si>
    <t>Маг. "РОСклимат"</t>
  </si>
  <si>
    <t>ул.Революционная, 86а</t>
  </si>
  <si>
    <t>ИП Жиляев Максим Николаевич</t>
  </si>
  <si>
    <t>8-917-802-11-12</t>
  </si>
  <si>
    <t>ООО "Фирма "Карат"</t>
  </si>
  <si>
    <t>2-30-04</t>
  </si>
  <si>
    <t>пр.Ленина, 40</t>
  </si>
  <si>
    <t>Маг. "Карат Plus"</t>
  </si>
  <si>
    <t>ЗАО "Торговый дом "Перекрёсток"</t>
  </si>
  <si>
    <t>8-987-616-90-83</t>
  </si>
  <si>
    <t>8-927-312-49-34</t>
  </si>
  <si>
    <t>8-917-406-04-91</t>
  </si>
  <si>
    <t>8-917-738-03-82 Юлаева Лиля Равилевна</t>
  </si>
  <si>
    <t>8-917-738-03-83</t>
  </si>
  <si>
    <t>8-917-407-43-58</t>
  </si>
  <si>
    <t>8-917-426-01-25</t>
  </si>
  <si>
    <t>8-927-351-39-43</t>
  </si>
  <si>
    <t>8-927-636-51-66</t>
  </si>
  <si>
    <t>Маг. "Океан"</t>
  </si>
  <si>
    <t>Информация об объектах торговли на территории муниципального района Ишимбайский район РБ на 01.07.2013 г.</t>
  </si>
  <si>
    <t>инструмент</t>
  </si>
  <si>
    <t>ткани</t>
  </si>
  <si>
    <t>кож.галантер</t>
  </si>
  <si>
    <t>посуда</t>
  </si>
  <si>
    <t>алко</t>
  </si>
  <si>
    <t>ул.Советская, 25</t>
  </si>
  <si>
    <t>ул.Стахановская, 26-95  7-11-49</t>
  </si>
  <si>
    <t>ул.Советская, 98</t>
  </si>
  <si>
    <t>ул.Губкина, 46-43</t>
  </si>
  <si>
    <t>ИП Арсланбаева Юлия Ивановна</t>
  </si>
  <si>
    <t>ИП Камыхина Людмила Валентиновна</t>
  </si>
  <si>
    <t>обувь</t>
  </si>
  <si>
    <t>ул.Губкина, 8-61</t>
  </si>
  <si>
    <t>ИП Ахметзянов Р.С.</t>
  </si>
  <si>
    <t>ритуал</t>
  </si>
  <si>
    <t>ул.Советская, 25            4-27-98</t>
  </si>
  <si>
    <t>ИП Хабибуллин Р.Н.</t>
  </si>
  <si>
    <t>ИП Саикин В.М.</t>
  </si>
  <si>
    <t>ИП Мухаметшин Р.М.</t>
  </si>
  <si>
    <t xml:space="preserve">ул.Космонавтов, 2 </t>
  </si>
  <si>
    <t xml:space="preserve">ИП Ададуров Олег Викторович </t>
  </si>
  <si>
    <t>Маг  «Арина»</t>
  </si>
  <si>
    <t>ул.Зеленая, 41</t>
  </si>
  <si>
    <t>ИП Арсланов А.И.</t>
  </si>
  <si>
    <t>ул.Губкина, 31</t>
  </si>
  <si>
    <t>ул.Губкина, 31               2-82-25</t>
  </si>
  <si>
    <t>ул.Стахановская, 14</t>
  </si>
  <si>
    <t>ИП Туктарова Флюра Абдрахмановна</t>
  </si>
  <si>
    <t>ул.Уральская, 78/3-4</t>
  </si>
  <si>
    <t>ИП Галлямов Гумар Галинурович</t>
  </si>
  <si>
    <t>ИП Исмагилов Рустем Гафурович</t>
  </si>
  <si>
    <t>ул.Уральская, 78-2</t>
  </si>
  <si>
    <t>ИП Латыпов Рамиль Мугтобарович</t>
  </si>
  <si>
    <t>ул.Губкина, 46</t>
  </si>
  <si>
    <t>ИП Рябова Ольга Васильевна</t>
  </si>
  <si>
    <t>ул.Бульварная, 37-146    3-27-22</t>
  </si>
  <si>
    <t>ул.Губкина, 46                    2-13-27(д.)</t>
  </si>
  <si>
    <t>ИП Кучкина Зульфия Галимовна</t>
  </si>
  <si>
    <t>ул.Молодежная, 6-17</t>
  </si>
  <si>
    <t>Павильон "Восточный"</t>
  </si>
  <si>
    <t>ИП Бахтиярова Альмира Галеевна</t>
  </si>
  <si>
    <t>ул.Машиностроителей, 96</t>
  </si>
  <si>
    <t>ул.Стахановская, 96а</t>
  </si>
  <si>
    <t>ИРГООиР Паевский Виталий Филиппович</t>
  </si>
  <si>
    <t>ул.Стахановская, 96а     2-30-51</t>
  </si>
  <si>
    <t>ул.Машиностроителей, 140</t>
  </si>
  <si>
    <t>Маг   «Абсолют»</t>
  </si>
  <si>
    <t>ул.Машиностроителей, 63</t>
  </si>
  <si>
    <t>ИП Юсупов Фарит Хусаинович, Райса Рафаиловна</t>
  </si>
  <si>
    <t>ул.Зеленая, 3</t>
  </si>
  <si>
    <t>ИП Ханнанова Лариса Ринатовна</t>
  </si>
  <si>
    <t xml:space="preserve">ул.Молодежная, 4           </t>
  </si>
  <si>
    <t>ИП Беглова Олеся Анатольевна</t>
  </si>
  <si>
    <t>Маг. "Индюшкин" в ТЦ "Центральный"</t>
  </si>
  <si>
    <t>ИП Пермякова Ольга Владимировна</t>
  </si>
  <si>
    <t>Маг. "Леди"</t>
  </si>
  <si>
    <t xml:space="preserve">Маг. "Аврора" </t>
  </si>
  <si>
    <t>кондитер.</t>
  </si>
  <si>
    <t>колбасы</t>
  </si>
  <si>
    <t>шторы</t>
  </si>
  <si>
    <t>отопление</t>
  </si>
  <si>
    <t>быт.хим., косметика</t>
  </si>
  <si>
    <t xml:space="preserve">kia8@yandex.ru </t>
  </si>
  <si>
    <t xml:space="preserve">ул.Революционная, 5  </t>
  </si>
  <si>
    <t>ИП Асеева Татьяна Владимировна</t>
  </si>
  <si>
    <t>ИП Шакиров Наиль Миннулович (сдает в аренду)</t>
  </si>
  <si>
    <t>пер.Прибрежный, 7         7-79-39</t>
  </si>
  <si>
    <t>Магазин ПО "Шихан", "Алмаз"</t>
  </si>
  <si>
    <t>Магазин РайПО аренда "Уныш"</t>
  </si>
  <si>
    <t xml:space="preserve">Магазин </t>
  </si>
  <si>
    <t>Магазин (кафе) "Дом рыбака"</t>
  </si>
  <si>
    <t>Магазин "Аленький цветочек"</t>
  </si>
  <si>
    <t xml:space="preserve">Павильон </t>
  </si>
  <si>
    <t>Аренда в здании универмага, "Мебель"</t>
  </si>
  <si>
    <t>Магазин "Роза"</t>
  </si>
  <si>
    <t>Магазин № 96 ПО"Шихан"</t>
  </si>
  <si>
    <t>Магазин "Сельпо" ПО "Шихан"</t>
  </si>
  <si>
    <t>Магагазин "Шатлык"</t>
  </si>
  <si>
    <t>Павильон "Айгуль"</t>
  </si>
  <si>
    <t>Павильон "Йондоз"</t>
  </si>
  <si>
    <t>Магазин "Солнышко"</t>
  </si>
  <si>
    <t xml:space="preserve">Киоск </t>
  </si>
  <si>
    <t>д. Кияуково, ул.Школьная, 17</t>
  </si>
  <si>
    <t>с. Макарово, ул.Уральская, 7а</t>
  </si>
  <si>
    <t>д. Калу-Айры,                    ул. Левый берег, 6а</t>
  </si>
  <si>
    <t>ИП Юсупов Салават Дамирович</t>
  </si>
  <si>
    <t>д. Тимашевка,                  ул. Партизанская, 12</t>
  </si>
  <si>
    <t>ИП Широков П.Н.</t>
  </si>
  <si>
    <t>д. Арметрахимово, Центральная, 58</t>
  </si>
  <si>
    <t>д. Ишимово, ул. Уральская, 92</t>
  </si>
  <si>
    <t>ИП Валиева Аклима Мансуровна</t>
  </si>
  <si>
    <t>ИП Исмаилова</t>
  </si>
  <si>
    <t>с. Петровское,                  ул. Мостовая, 2а</t>
  </si>
  <si>
    <t>ИП Пестряева</t>
  </si>
  <si>
    <t>аренда торговля со стола</t>
  </si>
  <si>
    <t>ИП Исхакова Лилия Радифовна</t>
  </si>
  <si>
    <t>г.Стерлитамак</t>
  </si>
  <si>
    <t>ул.Вахитова, 5</t>
  </si>
  <si>
    <t>ИП Рахимов Марат Хадиевич</t>
  </si>
  <si>
    <t>ИП Ишбулдина Флюра Галемзяновна</t>
  </si>
  <si>
    <t>ул.Губкина, 8-43               4-00-26</t>
  </si>
  <si>
    <t>Маг  «Хан»</t>
  </si>
  <si>
    <t>ул.Советская, 92</t>
  </si>
  <si>
    <t>ул.Губкина, 38а</t>
  </si>
  <si>
    <t>ИП Шадров Э.В.</t>
  </si>
  <si>
    <t>ул.Бульварная, 11-39</t>
  </si>
  <si>
    <t>ул.Чкалова, 26а</t>
  </si>
  <si>
    <t>ИП Файзуллина Людмила Александровна</t>
  </si>
  <si>
    <t>ул.Губкина, 17-104   4-19-75</t>
  </si>
  <si>
    <t xml:space="preserve">ooovibor@rambler.ru </t>
  </si>
  <si>
    <t xml:space="preserve">mag_mechta@mail.ru </t>
  </si>
  <si>
    <t>irz79@mail.ru</t>
  </si>
  <si>
    <t>350002, г.Краснодар, ул.Леваневского, 185      8 (3473) 21-38-53</t>
  </si>
  <si>
    <t>ИП Рузанова Любовь Николаевна</t>
  </si>
  <si>
    <t>ул.Революционная, 96    7-15-12</t>
  </si>
  <si>
    <t>ул.Советская, 50</t>
  </si>
  <si>
    <t>ИП Шафраева Татьяна Михайловна</t>
  </si>
  <si>
    <t>ул.Чкалова, 2а-30               7-70-79(д.)</t>
  </si>
  <si>
    <t>ул.Ишибайская, 32/1</t>
  </si>
  <si>
    <t>ООО «Валентина» Васильева Валентина Шмильевна</t>
  </si>
  <si>
    <t>ул.Ишибайская, 32/1           7-90-69</t>
  </si>
  <si>
    <t>ул.Телеграфная, 38</t>
  </si>
  <si>
    <t>ул.Худайбердина, 89а</t>
  </si>
  <si>
    <t>ИП Гильманова Г.Ш.</t>
  </si>
  <si>
    <t>ул.Блюхера, 61                3-49-91</t>
  </si>
  <si>
    <t>ул.Блохина, 46а</t>
  </si>
  <si>
    <t>ИП Сидоров Александр Николаевич</t>
  </si>
  <si>
    <t>ИП Гайнетдинова Оксана Евгеньевна</t>
  </si>
  <si>
    <t>Маг. "Мастер"             2-46-71</t>
  </si>
  <si>
    <t>Маг. "Берёзка"           4-02-94</t>
  </si>
  <si>
    <t>Маг. "Глория"                3-20-27</t>
  </si>
  <si>
    <t>Маг. "Саквояж"             2-27-25</t>
  </si>
  <si>
    <t>Маг. "Сад-Бакса"     7-16-69</t>
  </si>
  <si>
    <t>Маг. "S-авто"          3-39-53</t>
  </si>
  <si>
    <t xml:space="preserve">Маг. "АвтоЛидер"        2-33-66 </t>
  </si>
  <si>
    <t>Маг. "Майский"          3-15-63</t>
  </si>
  <si>
    <t>Маг. "Мир ткани"</t>
  </si>
  <si>
    <t>Маг. "Бриджстоунд"</t>
  </si>
  <si>
    <t>Маг. "Империя звука"</t>
  </si>
  <si>
    <t>Маг. "Сигнал"</t>
  </si>
  <si>
    <t>Маг. "Мотор"</t>
  </si>
  <si>
    <t>Маг. "Газ-комплект"</t>
  </si>
  <si>
    <t>Маг. "Карат"</t>
  </si>
  <si>
    <t>Маг. "Европа"</t>
  </si>
  <si>
    <t>Маг. "Теремок"</t>
  </si>
  <si>
    <t>Маг. "Электромир"</t>
  </si>
  <si>
    <t>Маг. "Уютная мебель" 4-04-63</t>
  </si>
  <si>
    <t>Маг. "Мебель"           7-10-37</t>
  </si>
  <si>
    <t>Маг. "Сезон"</t>
  </si>
  <si>
    <t>Маг. "Юничел"</t>
  </si>
  <si>
    <t>Маг. Салон "Половой"</t>
  </si>
  <si>
    <t>Маг. "Колосок"       2-44-98</t>
  </si>
  <si>
    <t>Маг. "Светлана"     2-34-55</t>
  </si>
  <si>
    <t>Маг. "Полушка"             3-22-53</t>
  </si>
  <si>
    <t>Маг. "Европа"     2-01-36</t>
  </si>
  <si>
    <t xml:space="preserve">Маг. "Мир дерева"     </t>
  </si>
  <si>
    <t>Маг. "Строй  Мир+"</t>
  </si>
  <si>
    <t>Маг. "Мальвина"</t>
  </si>
  <si>
    <t>Маг. "Орхидея"</t>
  </si>
  <si>
    <t>Маг. "Азалия"</t>
  </si>
  <si>
    <t>Маг. "Шатлык"</t>
  </si>
  <si>
    <t>Маг. "Чайка"           2-73-86</t>
  </si>
  <si>
    <t xml:space="preserve"> ООО "Универсал – Трейдинг" Городецкий Сергей Николаевич</t>
  </si>
  <si>
    <t>ООО "Альфа-продукт"     Яппаров Билал Рашитович</t>
  </si>
  <si>
    <t>ООО "Партнер плюс"     Газиев Марат Ядгарович</t>
  </si>
  <si>
    <t>ООО ТД  "Башспирт" Грогуленко Константин Владимирович</t>
  </si>
  <si>
    <t>ООО "Универсал – Трейдинг" Городецкий Сергей Николаевич</t>
  </si>
  <si>
    <t>ОАО "Продтовары"    Ген.Дир. Кизько Петр Александрович</t>
  </si>
  <si>
    <t>ЗАО "Связной КЗН" Харинина Инна Борисовна</t>
  </si>
  <si>
    <t>ООО "Технология"              Матвеев Сергей Владимирович</t>
  </si>
  <si>
    <t>ООО "Евро-Стандарт"       Агуреев Михаил Николаевич</t>
  </si>
  <si>
    <t xml:space="preserve">ЗАО "ТСЦ «Горст"             </t>
  </si>
  <si>
    <t>ООО "Выбор" Мамыкина Людмила Викторовна</t>
  </si>
  <si>
    <t>ООО "Пластпродукт+" Туманов Вадим Ильфирович</t>
  </si>
  <si>
    <t>ООО "Оптик-Плюс" Сацкевич Надежда Александровна</t>
  </si>
  <si>
    <t>с. Петровское,                   ул. Ветеранов, 2</t>
  </si>
  <si>
    <t>быт.хим</t>
  </si>
  <si>
    <t>Магазин в здании СДК</t>
  </si>
  <si>
    <t>Магазин РайПо аренда</t>
  </si>
  <si>
    <t>с. Кулгунино,                  ул. Центральная, 55а</t>
  </si>
  <si>
    <t>Павильон "Карлугас"</t>
  </si>
  <si>
    <t>Павильон "Эдуард"</t>
  </si>
  <si>
    <t>с. Нижнеарметово,    ул. Гиззатуллина, 84а 8-987-601-43-84 kamildrew@bk.ru</t>
  </si>
  <si>
    <t>ИП Исламгулова Зульфия Файзулловна</t>
  </si>
  <si>
    <t>Внешнеуправляющий</t>
  </si>
  <si>
    <t xml:space="preserve">Магазин Рай По </t>
  </si>
  <si>
    <t>ИП Кунафин З.</t>
  </si>
  <si>
    <t>с. Нижнеарметово,   ул. Гиззатуллина, 84а</t>
  </si>
  <si>
    <t>ИП     Давлетова Р.Г.</t>
  </si>
  <si>
    <t>ИП  Амирханов Ринат Мидхатович</t>
  </si>
  <si>
    <t>ИП Амирханов Р.М.</t>
  </si>
  <si>
    <t>ИП Мифтахов Рустам Нафигович</t>
  </si>
  <si>
    <t>Павильон 7-49-77</t>
  </si>
  <si>
    <t>Павильон 7-46-57</t>
  </si>
  <si>
    <t xml:space="preserve"> д. Байгузино, остановка</t>
  </si>
  <si>
    <t>д. Байгузино, ул.Пионерских лагерей, 19                     8-917-777-96-77</t>
  </si>
  <si>
    <t>г. Мелеуз, ул.Смоленская, 35-15 8 (34764) 5-10-15</t>
  </si>
  <si>
    <t>Магазин "Зифа" 7-76-11</t>
  </si>
  <si>
    <t>магазин "Лидер" 7-40-62</t>
  </si>
  <si>
    <t>с. Верхнеиткулово,                  ул. Центральная, 7             74-8-40</t>
  </si>
  <si>
    <t>ИП Баисламова Флюра Низамовна (Хозяин киоска Халиков Ильгиз Файзетдинович) 74-8-40</t>
  </si>
  <si>
    <t>ИП Камалов Ирек Шамилевич 8-961-045-56-66</t>
  </si>
  <si>
    <t>пр.Ленина, 52а</t>
  </si>
  <si>
    <t>пр.Ленина, 41/1</t>
  </si>
  <si>
    <t>с. Ишеево,                       ул. Узянбаевых, 67         74-4-40</t>
  </si>
  <si>
    <t>с. Ишеево,                       ул. Галлямова, 17б         74-4-84; 8-917-464-57-17</t>
  </si>
  <si>
    <t xml:space="preserve">ИП Каримова Сафия Ахметганеевна                </t>
  </si>
  <si>
    <t>с. Ахмерово,                   ул. Горная, 10                8-919-600-67-92</t>
  </si>
  <si>
    <t>д. Урняк, ул. Школьная, 15а</t>
  </si>
  <si>
    <t>ООО "Нур" Лутфуллина Альфия Флёровна</t>
  </si>
  <si>
    <t>г. Стерлитамак,        ул. Мира, 7-16             8 (3473) 25-10-12</t>
  </si>
  <si>
    <t>Магазин "Удача" 72-0-34</t>
  </si>
  <si>
    <t>с. Кузяново,              ул. Победы, 19             73-2-82</t>
  </si>
  <si>
    <t>с. Янурусово                73-3-62</t>
  </si>
  <si>
    <t>Магазин                 73-7-77</t>
  </si>
  <si>
    <t>с. Макарово, ул.Центральная, д.16   8-927-929-03-29</t>
  </si>
  <si>
    <t>ИП Юдичева Ирина Владимировна</t>
  </si>
  <si>
    <t>ИП Юлдашбаев Алик Тимергалеевич</t>
  </si>
  <si>
    <t>ООО "Аудио-Трейд" Шаихов Ильдар Булатович</t>
  </si>
  <si>
    <t>МУП "Ишимбайский рынок "Шатлык" Арсланов Раис Наилевич</t>
  </si>
  <si>
    <t>2-80-37; 8-917-794-37-30</t>
  </si>
  <si>
    <t xml:space="preserve">ООО "Башторгсервис"-арендодатель. Арендатор: ИП Маннанов Рустам Явдатович, 8-927-351-39-43, ИП Баширова Клавдия Александровна, 8-917-426-01-12 </t>
  </si>
  <si>
    <t>ИП Бушуев Валерий Александрович</t>
  </si>
  <si>
    <t xml:space="preserve">ИП Аитова Лилия Рамзилевна </t>
  </si>
  <si>
    <t>Маг. "АвтоМаг"   3-04-14</t>
  </si>
  <si>
    <t>ИП Осмяткина Антонина Никаноровна</t>
  </si>
  <si>
    <t>Маг. "РИО"                   2-81-61</t>
  </si>
  <si>
    <t>Маг. "Ярмарка"    2-12-51</t>
  </si>
  <si>
    <t>Маг. "Народная мебель"  2-72-88</t>
  </si>
  <si>
    <t>Маг. "Автомир"</t>
  </si>
  <si>
    <t xml:space="preserve"> Маг. "Татьяна"</t>
  </si>
  <si>
    <t>Маг. "Мимоза"</t>
  </si>
  <si>
    <t>Маг. "Домашний текстиль"                           2-40-96</t>
  </si>
  <si>
    <t>Маг. "Блиц"</t>
  </si>
  <si>
    <t>Маг. "Очарование»</t>
  </si>
  <si>
    <t>Маг. «Очарование"</t>
  </si>
  <si>
    <t>Маг. "Салют"</t>
  </si>
  <si>
    <t>Маг. "Дары моря"</t>
  </si>
  <si>
    <t>Маг. "Старт-авто"</t>
  </si>
  <si>
    <t>Маг. "Радужный"</t>
  </si>
  <si>
    <t>Маг. "Альфа"                  3-15-44</t>
  </si>
  <si>
    <t>Маг. "Дельта"            2-73-86</t>
  </si>
  <si>
    <t>Маг. "Добрый"     2-74-46</t>
  </si>
  <si>
    <t>Маг. "Строймаркет"</t>
  </si>
  <si>
    <t>Маг. "Торговый дом ЗАО "ИЧФ"</t>
  </si>
  <si>
    <t>Маг. "Рядом с домом" павильон</t>
  </si>
  <si>
    <t xml:space="preserve">Маг. "Дядя Саша" павильон  </t>
  </si>
  <si>
    <t>Маг. "Для Вас"</t>
  </si>
  <si>
    <t xml:space="preserve">Маг. "Автозапчасти"    </t>
  </si>
  <si>
    <t>Маг. "Рада"</t>
  </si>
  <si>
    <t>Маг. "Смак"</t>
  </si>
  <si>
    <t>Маг. "Караван"</t>
  </si>
  <si>
    <t>Маг. "Вечный зов"</t>
  </si>
  <si>
    <t>Маг. "АИР"                  2-68-05</t>
  </si>
  <si>
    <t>Маг. "Анастасия"          3-03-21</t>
  </si>
  <si>
    <t>Маг. "Македония"</t>
  </si>
  <si>
    <t>Маг. "Магнит"     7-11-52</t>
  </si>
  <si>
    <t>Маг. "Магнит"        2-60-64</t>
  </si>
  <si>
    <t>Маг. "Магнит"        3-43-18    2-41-01</t>
  </si>
  <si>
    <t>Маг. "Магнит"            2-29-85</t>
  </si>
  <si>
    <t>Маг. "Ксения"</t>
  </si>
  <si>
    <t>Маг. "Босс"              4-19-82</t>
  </si>
  <si>
    <t>Маг. "Любимый" 7-11-49</t>
  </si>
  <si>
    <t>Маг. "Вита"</t>
  </si>
  <si>
    <t xml:space="preserve"> Салон обуви "Сезон"</t>
  </si>
  <si>
    <t>Маг. "Ритуальные услуги"</t>
  </si>
  <si>
    <t>Маг. "Какаду" павильон</t>
  </si>
  <si>
    <t>Маг. "Арина"</t>
  </si>
  <si>
    <t>Маг. "Причал"</t>
  </si>
  <si>
    <t>Маг. "Жасмин"</t>
  </si>
  <si>
    <t>Маг. Салон "МТС"                   3-18-58</t>
  </si>
  <si>
    <t>Маг. Салон "Евросеть"          3-26-83</t>
  </si>
  <si>
    <t>Маг. Салон "Мегафон"          2-60-70</t>
  </si>
  <si>
    <t>Маг. Центр обслуживания "Билайн"              3-17-06</t>
  </si>
  <si>
    <t>Маг. "Орион"</t>
  </si>
  <si>
    <t>Маг. "Хозяюшка"          8-917-740-35-49;    7-09-04</t>
  </si>
  <si>
    <t>Маг. "Купец"               4-28-72</t>
  </si>
  <si>
    <t>Маг. "Садко"</t>
  </si>
  <si>
    <t>Маг. "Копеечка"</t>
  </si>
  <si>
    <t>Маг. "Ловись рыбка"</t>
  </si>
  <si>
    <t>Маг. "Охотник-рыболов"</t>
  </si>
  <si>
    <t>Маг. "Абсолют"</t>
  </si>
  <si>
    <t>Маг. "Рыба"</t>
  </si>
  <si>
    <t>Маг. "Прометей"           7-11-77</t>
  </si>
  <si>
    <t>Маг. "Чародейка"  3-14-25</t>
  </si>
  <si>
    <t>Маг. "1000 мелочей"</t>
  </si>
  <si>
    <t>Маг. "Стройматериалы"</t>
  </si>
  <si>
    <t>Маг. "Буратино"</t>
  </si>
  <si>
    <t>Маг. "Луч"</t>
  </si>
  <si>
    <t>Маг. "Мясная лавка"</t>
  </si>
  <si>
    <t>Маг. "Акварель"</t>
  </si>
  <si>
    <t>Маг. "Уют"</t>
  </si>
  <si>
    <t>Маг. "Успех"</t>
  </si>
  <si>
    <t xml:space="preserve">Маг. "Копейка"     8-987-474-37-05 </t>
  </si>
  <si>
    <t>Маг. "Надежда"</t>
  </si>
  <si>
    <t>Маг. "Мой дом"               2-57-87</t>
  </si>
  <si>
    <t>Маг. "Мир знаний"</t>
  </si>
  <si>
    <t xml:space="preserve">Маг. "Продукты" павильон  </t>
  </si>
  <si>
    <t>Маг. "Хан"</t>
  </si>
  <si>
    <t>Маг. "ОптиМаг"</t>
  </si>
  <si>
    <t>Маг. "Таганка"    3-26-79</t>
  </si>
  <si>
    <t>Маг. "Идель"               2-50-64</t>
  </si>
  <si>
    <t>Маг. "Астра"              павильон</t>
  </si>
  <si>
    <t>Салон мебели "Шатлык"</t>
  </si>
  <si>
    <t>Маг. "Живого пива" 8-917-376-18-58</t>
  </si>
  <si>
    <t>Маг. "Оптика-Плюс"</t>
  </si>
  <si>
    <t xml:space="preserve">Маг. "Оптика" </t>
  </si>
  <si>
    <t xml:space="preserve">Маг. Салон "Метеорит"       </t>
  </si>
  <si>
    <t>Маг. "Эконом"</t>
  </si>
  <si>
    <t xml:space="preserve">Маг. "Вкусные продукты" павильон            </t>
  </si>
  <si>
    <t>Маг. "Техно-САН" 2-82-32</t>
  </si>
  <si>
    <t xml:space="preserve">Маг. "Хозяюшка"                </t>
  </si>
  <si>
    <t>Маг. "Маленькая страна"  4-16-70</t>
  </si>
  <si>
    <t>Маг. "Автозап-части"</t>
  </si>
  <si>
    <t>Маг. "Сладкоежка"</t>
  </si>
  <si>
    <t>Маг. "Урал"</t>
  </si>
  <si>
    <t>Маг. "Иремель"              3-16-75</t>
  </si>
  <si>
    <t xml:space="preserve">Маг. "Буляк" </t>
  </si>
  <si>
    <t>Магазин "Раушания"</t>
  </si>
  <si>
    <t>Магазин "Нур"</t>
  </si>
  <si>
    <t>Магазин "Рушан"</t>
  </si>
  <si>
    <t>Магазин №28 ПО "Ишимбай"</t>
  </si>
  <si>
    <t>Магазин "Радуга"</t>
  </si>
  <si>
    <t>Магазин "Селеук"</t>
  </si>
  <si>
    <t>Магазин в здании администрации</t>
  </si>
  <si>
    <t xml:space="preserve">Магазин "Нур" </t>
  </si>
  <si>
    <t>Магазин "Рузель"</t>
  </si>
  <si>
    <t>Магазин "Селяночка"</t>
  </si>
  <si>
    <t>Магазин РайПО</t>
  </si>
  <si>
    <t>Магазин "Дуслык"</t>
  </si>
  <si>
    <t>Павильон Вагончик со входом "Саян"</t>
  </si>
  <si>
    <t>Павильон Вагончик со входом</t>
  </si>
  <si>
    <t>Киоск       торговля с лотка автомашины</t>
  </si>
  <si>
    <t>Макаровский</t>
  </si>
  <si>
    <t>Павильон (на почте)</t>
  </si>
  <si>
    <t>с. Макарово, ул.Речная, 66</t>
  </si>
  <si>
    <t>ИП Гиззатова Альфия Миннуровна</t>
  </si>
  <si>
    <t>д. Исякаево, ул. Горная, 41г</t>
  </si>
  <si>
    <t>ИП Ибатуллин Зинур Хамитович</t>
  </si>
  <si>
    <t>д. Исякаево, ул. Горная, 10</t>
  </si>
  <si>
    <t>ИП Лукманова Рамзия Салимгареевна</t>
  </si>
  <si>
    <t>с. Макарово, Почтамт</t>
  </si>
  <si>
    <t>Павильон            Лавка на дому</t>
  </si>
  <si>
    <t>д. Ибраево</t>
  </si>
  <si>
    <t>ИП Тухватуллин Н.Х.</t>
  </si>
  <si>
    <t>Магазин "Продукты"          КАФЕ</t>
  </si>
  <si>
    <t>с. Петровское,                   ул. Кооперативная, 21а</t>
  </si>
  <si>
    <t>ИП Халитова Райхана Ахметовна</t>
  </si>
  <si>
    <t>Магазин (кафе)</t>
  </si>
  <si>
    <t>г. Стерлитамак, район Бельского моста</t>
  </si>
  <si>
    <t>ИП Райманов Расиль Хамитович</t>
  </si>
  <si>
    <t>ИП Ганеева Наталья Юрьевна</t>
  </si>
  <si>
    <t>ИП Казакова Тамара Владимировна</t>
  </si>
  <si>
    <t>Стационарные торговые объекты</t>
  </si>
  <si>
    <t>всего по территории</t>
  </si>
  <si>
    <t>город</t>
  </si>
  <si>
    <t>сельское поселение</t>
  </si>
  <si>
    <t>продовольственные</t>
  </si>
  <si>
    <t>магазины</t>
  </si>
  <si>
    <t>павильоны</t>
  </si>
  <si>
    <t>специал.</t>
  </si>
  <si>
    <t xml:space="preserve">специал. </t>
  </si>
  <si>
    <t>газовое  оборуд.</t>
  </si>
  <si>
    <t>канц. товары</t>
  </si>
  <si>
    <t>ул.Губкина, 17                3-02-90</t>
  </si>
  <si>
    <t>ул.Советская, 64            7-17-76</t>
  </si>
  <si>
    <t>Индустриальное ш., 1    2-81-86</t>
  </si>
  <si>
    <t>ул.Стахановская, 16        2-29-94</t>
  </si>
  <si>
    <t>ул.Пионерская, 17          2-62-22 (д.)</t>
  </si>
  <si>
    <t>ул.Бульварная, 49         2-31-32</t>
  </si>
  <si>
    <t>ул.Бульврная, 14            2-44-29</t>
  </si>
  <si>
    <t>ул.Машиностроителей, 24                                     2-19-76</t>
  </si>
  <si>
    <t>пр.Ленина, 25                  2-49-85</t>
  </si>
  <si>
    <r>
      <rPr>
        <sz val="12"/>
        <color indexed="10"/>
        <rFont val="Times New Roman"/>
        <family val="1"/>
      </rPr>
      <t xml:space="preserve">ул.Чкалова, 4-6 </t>
    </r>
    <r>
      <rPr>
        <sz val="12"/>
        <color indexed="8"/>
        <rFont val="Times New Roman"/>
        <family val="1"/>
      </rPr>
      <t xml:space="preserve">             2-34-55 ; 2-70-55</t>
    </r>
  </si>
  <si>
    <t>пер.Прибрежный, 7       7-79-39</t>
  </si>
  <si>
    <t>ул.Стахановская, 39 б    3-36-98</t>
  </si>
  <si>
    <r>
      <t xml:space="preserve">ул.Пионерская, 2           </t>
    </r>
    <r>
      <rPr>
        <sz val="12"/>
        <color indexed="10"/>
        <rFont val="Times New Roman"/>
        <family val="1"/>
      </rPr>
      <t>3-25-95;</t>
    </r>
    <r>
      <rPr>
        <sz val="12"/>
        <color indexed="8"/>
        <rFont val="Times New Roman"/>
        <family val="1"/>
      </rPr>
      <t xml:space="preserve"> 4-26-87</t>
    </r>
  </si>
  <si>
    <t>ул.Пионерская, 2           3-25-95; 4-26-87</t>
  </si>
  <si>
    <t>ул.Советская, 85            3-26-69; 4-22-69</t>
  </si>
  <si>
    <t>ул.Пионерская, 2           3-25-95д; 4-26-87</t>
  </si>
  <si>
    <t>3-й проезд, 16                 3-06-44</t>
  </si>
  <si>
    <t>ул.Губкина, 106-9          2-67-76</t>
  </si>
  <si>
    <t>ул.Вахитова, 5                2-16-23; 4-11-92; 8-917-421-82-14</t>
  </si>
  <si>
    <t>пр.Ленина, 41                  2-68-98</t>
  </si>
  <si>
    <t>8-987-248-82-61;  8-987-248-30-98</t>
  </si>
  <si>
    <t xml:space="preserve">пр.Ленина, 41, 2-31-17 </t>
  </si>
  <si>
    <t xml:space="preserve"> пр.Ленина, 41, 2-31-17</t>
  </si>
  <si>
    <t>8-917-793-09-42</t>
  </si>
  <si>
    <t>8-917-459-14-38</t>
  </si>
  <si>
    <t>ул.Суворова, 35             8-927-334-02-54</t>
  </si>
  <si>
    <t>ул.Стахановская, 92             4-05-12</t>
  </si>
  <si>
    <t>ул.Космонавтов, 6-184  8-989-956-93-58</t>
  </si>
  <si>
    <t xml:space="preserve">ул.Губкина, 48               8-961-358-24-79   </t>
  </si>
  <si>
    <t>453853, г.Мелеуз, ул.Совхозная, 11             8 (37464) 5-13-62</t>
  </si>
  <si>
    <t>ул.Красноармейская, 88                                         4-12-15 (д.)</t>
  </si>
  <si>
    <t>ул.Бульварная, 29          8-917-493-12-84</t>
  </si>
  <si>
    <t>ул.Мельничная, 29            8-927-085-46-41</t>
  </si>
  <si>
    <t>ул.Чкалова, 13-14                                                                                                                                                                                                                                                                 4-12-9; 8-903-312-73-49</t>
  </si>
  <si>
    <t>ул.Губкина, 46-60          8-917-751-28-31;                         8-917-412-89-15</t>
  </si>
  <si>
    <t>ул.Космонавтов, 2             8-961-358-51-11</t>
  </si>
  <si>
    <t>ул.Ишимбайская, 33,     8-987-593-14-20</t>
  </si>
  <si>
    <t>ул.Докучаева, 22-17             8-927-344-27-27</t>
  </si>
  <si>
    <t>ул.Советская, 64               3-31-44; 8-917-412-78-48</t>
  </si>
  <si>
    <t>ул.Уральская, 76-15    7-13-17; 8-917-414-78-74</t>
  </si>
  <si>
    <t>ИП Хисамова Гульдар Ишмухаметовна</t>
  </si>
  <si>
    <t>д. Гумерово,             ул. Центральная, 29    75-2-22</t>
  </si>
  <si>
    <t>с. Васильевка,                  ул. Малая, 11а</t>
  </si>
  <si>
    <t>ИП Яхина Раушания Ахатовна</t>
  </si>
  <si>
    <t>с. Васильевка,              ул. Мира, 2</t>
  </si>
  <si>
    <t>с. Верхнеиткулово,                ул. 1 Мая, 53</t>
  </si>
  <si>
    <t>с. Петровское,                 ул. Мостовая, 25</t>
  </si>
  <si>
    <t>ИП Хакимов Венер Абдуллович</t>
  </si>
  <si>
    <t>с. Петровское,                 ул. Ленина, 60а</t>
  </si>
  <si>
    <t>ИП Насыров Венер Нуруллович</t>
  </si>
  <si>
    <t>строй.</t>
  </si>
  <si>
    <t>Павильон "Шатлык"</t>
  </si>
  <si>
    <t>д. Арметрахимово,           ул. Центральная, 58</t>
  </si>
  <si>
    <t>ИП Исмагилов Камиль Габбасович</t>
  </si>
  <si>
    <t>д. Арметрахимово,      ул. Речная, 20</t>
  </si>
  <si>
    <t>ИП Галиуллина Рахеля Юнусовна</t>
  </si>
  <si>
    <t>д. Арметрахимово,   пер. Партизанский, 2</t>
  </si>
  <si>
    <t>д. Арметрахимово,            ул. Центральная, 58</t>
  </si>
  <si>
    <t>ИП Рахматуллин Файзулла Самигуллович</t>
  </si>
  <si>
    <t>ИП Степанова О.В.</t>
  </si>
  <si>
    <t>ИП Кочурова Татьяна Александровна</t>
  </si>
  <si>
    <t>с. Петровское,          ул. Молодежная, 3      76-1-83</t>
  </si>
  <si>
    <t>с. Васильевка,                   ул. Центральная, 21а</t>
  </si>
  <si>
    <t>с. Петровское,            ул. Береговая, 85       76-3-19</t>
  </si>
  <si>
    <t>с. Васильевка,                   ул. Центральная, 58</t>
  </si>
  <si>
    <t>д. Гумерово,                      ул. Центральная, 29</t>
  </si>
  <si>
    <t>с. Иткул,                   ул. 7 Ноября, 18</t>
  </si>
  <si>
    <t>д. Уразбаево,                ул. Р.Иблияминова, 3 72-8-03; 8-917-447-80-43</t>
  </si>
  <si>
    <t>с. Верхнеиткулово, ул.Школьная, 3,               8-901-810-95-66</t>
  </si>
  <si>
    <t>с. Петровское,                 ул. Кооперативная, 26</t>
  </si>
  <si>
    <t>с. Петровское,                   ул. Ветеранов, 6</t>
  </si>
  <si>
    <t>с. Петровское,                  ул. Ленина, 41</t>
  </si>
  <si>
    <t>с. Петровское,                  ул. Кооперативная, 25а</t>
  </si>
  <si>
    <t>с. Петровское,                  ул. Кооперативная, 23а</t>
  </si>
  <si>
    <t>с. Петровское,                  ул. Ленина, 47</t>
  </si>
  <si>
    <t>с. Петровское,                 ул. Трудовая</t>
  </si>
  <si>
    <t>Павильон "Предгорье"</t>
  </si>
  <si>
    <t>с. Верхотор, ул. Ленина, б/н</t>
  </si>
  <si>
    <t xml:space="preserve">с. Верхотор,                    ул. Ленина, 11 </t>
  </si>
  <si>
    <t>д. Кинзебулатово, ул.Гаражная</t>
  </si>
  <si>
    <t>г. Ишимбай, ул.Губкина, 106-5</t>
  </si>
  <si>
    <t>с. Васильевка,             ул. Центральная, 58    73-4-22; 8-937-315-44-68</t>
  </si>
  <si>
    <t>с. Макарово, ул.Центральная, д.16  8-927-929-03-29</t>
  </si>
  <si>
    <t>ООО "Ильнара" Юлгутлина Шарифа Хамматовна</t>
  </si>
  <si>
    <t>д. Ишимово, ул.Уральская, 92         75-3-79</t>
  </si>
  <si>
    <t>ИП Ибатуллин Дамир Мансурович</t>
  </si>
  <si>
    <t>с. Урман-Бишкадак,           ул. Зеленая, 7</t>
  </si>
  <si>
    <t>ИП Гизатова Гузель Рафаиловна</t>
  </si>
  <si>
    <t>д. Карайганово,                ул. Кутушева, 29</t>
  </si>
  <si>
    <t>ИП Сафаргулова Альфия Агзамовна</t>
  </si>
  <si>
    <t>ИП Камалова Мадина Сагидулловна</t>
  </si>
  <si>
    <t xml:space="preserve">marinanev@yandex.ru </t>
  </si>
  <si>
    <t xml:space="preserve">ishimbay@tehvideoservis.ru </t>
  </si>
  <si>
    <t xml:space="preserve">pandamekh@mail.ru </t>
  </si>
  <si>
    <t>Маг. "Панда"           3-29-23</t>
  </si>
  <si>
    <t xml:space="preserve">ИП Числяев Сергей Геннадьевич   </t>
  </si>
  <si>
    <t xml:space="preserve">elchis@yandex.ru </t>
  </si>
  <si>
    <t>ИП Хусаинова Зульфия Фагимовна</t>
  </si>
  <si>
    <t>с. Салихово,                    ул. Механизаторов, 4а</t>
  </si>
  <si>
    <t>с. Салихово,                       ул. Советская, 13а</t>
  </si>
  <si>
    <t>с. Салихово,                       ул. Советская, 13</t>
  </si>
  <si>
    <t>с. Салихово,                    ул. Центральная, 2/1</t>
  </si>
  <si>
    <t>ИП Аминев Вильдан Вилевич</t>
  </si>
  <si>
    <t>Павильон "Дубрава"</t>
  </si>
  <si>
    <t>д. Новогеоргиевка,           ул. Центральная, 24а</t>
  </si>
  <si>
    <t>ИП Кашицин Эдуард Николаевич</t>
  </si>
  <si>
    <t>Янурусовский</t>
  </si>
  <si>
    <t>ул.Советская, 42б</t>
  </si>
  <si>
    <t>с. Янурусово,                   ул. Пролетарская, 16б</t>
  </si>
  <si>
    <t>ИП Хакимов Джаудат Фарвазович</t>
  </si>
  <si>
    <t>с. Янурусово,             ул. Молодежная, 8</t>
  </si>
  <si>
    <t>Павильон "Рандеву"</t>
  </si>
  <si>
    <t>с. Янурусово,                  ул. Башкирская, 5а</t>
  </si>
  <si>
    <t>пиво</t>
  </si>
  <si>
    <t>Павильон "Ромашка"</t>
  </si>
  <si>
    <t>450068, г.Уфа, ул.Вологодская, 77           8 (347) 240-44-11</t>
  </si>
  <si>
    <t>450068, г.Уфа, ул.Вологодская, 77       8 (347) 240-44-11</t>
  </si>
  <si>
    <t>ИП Юдичева Людмила Степановна  8 917-342-96-65</t>
  </si>
  <si>
    <t>Магазин " VIS-À-VIS"</t>
  </si>
  <si>
    <t>ул.Губкина 48</t>
  </si>
  <si>
    <t>ИП Эйснер Людмила Николаевна</t>
  </si>
  <si>
    <t>8-917-48 14 350</t>
  </si>
  <si>
    <t>Магазин "Лидия"</t>
  </si>
  <si>
    <t xml:space="preserve"> г Ишимбай, , ул Губкина, 52-76,  7-17-31</t>
  </si>
  <si>
    <t>ул.Советская, д.96</t>
  </si>
  <si>
    <t>ИП Никифорова Светлана Александровна (026104949573)</t>
  </si>
  <si>
    <t>Сабитов Азамат, директор салона ИПСабитова Светлана Альфировна 026102568710</t>
  </si>
  <si>
    <t>г Ишимбай, ул.Свердлова, 62</t>
  </si>
  <si>
    <t>Магазин "ТМК"</t>
  </si>
  <si>
    <t>kassaishimbai@tmktools.ru</t>
  </si>
  <si>
    <t xml:space="preserve">ИП Скосырев Вадим Геннадьевич (525700076385) </t>
  </si>
  <si>
    <t>г.Н.Новгород, 2-00-38, Рушана</t>
  </si>
  <si>
    <t>Магазин "Мебельсити"</t>
  </si>
  <si>
    <t>ИП Иваненко Галина Ивановна (026105700204), Арсланов Азат Закирович (8-917-791-27-43), Мануйлова Татьяна Анатольевна (026104483194)</t>
  </si>
  <si>
    <t>г Ишимбай, ул.Советская, 41-61, г.Ишимбай, ул.Пугачева, 18, г.Ишимбай, ул Бульварная, 7-135</t>
  </si>
  <si>
    <t>ИП Мануйлова Татьяна Анатольевна (026104483194)</t>
  </si>
  <si>
    <t>Магазин "Надежда"</t>
  </si>
  <si>
    <t>ИП Мамедов Назар</t>
  </si>
  <si>
    <t>8-917-767-29-95</t>
  </si>
  <si>
    <t>Магазин "Трикотаж"</t>
  </si>
  <si>
    <t>г.Ишимбай, ул.Губкина, 44-13</t>
  </si>
  <si>
    <t>ИП Мурзагулова Зухра Хасановна (026103546606)</t>
  </si>
  <si>
    <t>Магазин "Хозтовары"</t>
  </si>
  <si>
    <t>ИП Гусейнов Халит Мугирямович</t>
  </si>
  <si>
    <t>917-355-288-82</t>
  </si>
  <si>
    <t>Магазин "Мясные радости"</t>
  </si>
  <si>
    <t>ИП Вагапова Айгуль Айдаровна (022602272939)</t>
  </si>
  <si>
    <t>Ишимбайский р-н, , с Ишеево, ул Тугай, 15, 927-937-12-28</t>
  </si>
  <si>
    <t>Магазин "Торекс"</t>
  </si>
  <si>
    <t>ИП Давлетбаев Ринат Рашитович</t>
  </si>
  <si>
    <t>г.Салават, 919-15-93-907</t>
  </si>
  <si>
    <t>ishimbay-torex@mail.ru</t>
  </si>
  <si>
    <t>Магазин "Матрица"</t>
  </si>
  <si>
    <t>ул.Молодежная, 8/1</t>
  </si>
  <si>
    <t>Зав.Горбунова Лариса Алексеевна</t>
  </si>
  <si>
    <t>2-00-44,  2-01-20</t>
  </si>
  <si>
    <t>upr64@matrixufa.ru</t>
  </si>
  <si>
    <t>ИП Ахметов Салават Мидхатович  не его</t>
  </si>
  <si>
    <t xml:space="preserve">8-987-474-72-00; </t>
  </si>
  <si>
    <t xml:space="preserve"> ИП Куданова Ирина Александровна</t>
  </si>
  <si>
    <t>7-06-07 телефон арендатора</t>
  </si>
  <si>
    <t>ИП Хасанова Альфинур Ишгалиевна</t>
  </si>
  <si>
    <t>с. Макарово, ул.Речная, 102а        75-5-78  8-937-316-73-78</t>
  </si>
  <si>
    <t>ООО ТД "Башпродукт"        Ероносов Эдуард Георгиевич (бухгалтер Альбина Зинуровна)</t>
  </si>
  <si>
    <t>ИП Багаутдинова Роза Зуфаровна.8-917-402-10-44</t>
  </si>
  <si>
    <t xml:space="preserve">7-20-34  </t>
  </si>
  <si>
    <t>Прием заказов на дому</t>
  </si>
  <si>
    <t>ул.Геологическая, 42 Бульварная ,д.43</t>
  </si>
  <si>
    <t>Магазин "Берег"</t>
  </si>
  <si>
    <t>ул.Трактовая 49/1</t>
  </si>
  <si>
    <t>ИП Тормышева Алевтина Викторовна</t>
  </si>
  <si>
    <t xml:space="preserve">ул.Советская, 25-67    Любовь Николаевна 8-917-75-01-856 </t>
  </si>
  <si>
    <t>ИП Шафраева Татьяна Михайловна тел.8-917-755-73-18</t>
  </si>
  <si>
    <t>2008centr@mail.ru</t>
  </si>
  <si>
    <t>ООО "Трек"Ишимбай" Марат Анварович Абдрашитов(Галина Владимировна юрист)</t>
  </si>
  <si>
    <t>Магазин "Промтовары"</t>
  </si>
  <si>
    <t xml:space="preserve">ул.Губкина ,42 </t>
  </si>
  <si>
    <r>
      <t xml:space="preserve">Маг. "  4-20-64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"Красное и Белое"</t>
    </r>
  </si>
  <si>
    <t>г.Благовещенск,ул. Седова,107</t>
  </si>
  <si>
    <t>ООО "Лабиринт-Уфа" Директор Ревтий Михаил Александрович 8-917-41-31-220</t>
  </si>
  <si>
    <t>k.b102@mail/ru</t>
  </si>
  <si>
    <r>
      <t>Маг.</t>
    </r>
    <r>
      <rPr>
        <sz val="12"/>
        <rFont val="Times New Roman"/>
        <family val="1"/>
      </rPr>
      <t>"Красное и Белое"</t>
    </r>
  </si>
  <si>
    <t>Стахановская 16</t>
  </si>
  <si>
    <t>Маг."Мясной дворик"</t>
  </si>
  <si>
    <t>ИП Насырова Раиса Анваровна</t>
  </si>
  <si>
    <t>ИП Бондаренко Ирина Анатольевна   ,Траценко Юлия Анатольевна</t>
  </si>
  <si>
    <t xml:space="preserve">8-919-157-25-48; </t>
  </si>
  <si>
    <t xml:space="preserve">Маг. "Парус"           </t>
  </si>
  <si>
    <t>Маг. "Пиво 24", 2-39-65</t>
  </si>
  <si>
    <t xml:space="preserve">ООО "ДВК" д-р Козлов Дмитрий Витальевич  34763-35-11-02  </t>
  </si>
  <si>
    <t>ИП Ремеев Галинур Зиннурович 8-937-301-444-7</t>
  </si>
  <si>
    <t>ИП Петоврадже  Андрей Владимирович</t>
  </si>
  <si>
    <t>Маг. "Пивмаг"</t>
  </si>
  <si>
    <t>ул.Чкалова, 17-125          2-24-71 (4-24-06 уточ)</t>
  </si>
  <si>
    <t xml:space="preserve">Маг. "Мебельплюс"      </t>
  </si>
  <si>
    <t xml:space="preserve">ул.Стахановская, 14-29        </t>
  </si>
  <si>
    <t xml:space="preserve">ул.Стахановская, 14-29    </t>
  </si>
  <si>
    <t xml:space="preserve">ул.Стахановская, 14-29         </t>
  </si>
  <si>
    <t>ИП Камалов Эдуард Марксович  (Арендодатель)</t>
  </si>
  <si>
    <t>г.Ишимбай ,Советская 75-64                           8-917-771-80-19</t>
  </si>
  <si>
    <t>Маг. "Татлы"</t>
  </si>
  <si>
    <t>abzi83@yandex.ru</t>
  </si>
  <si>
    <t>ТК "Экономный" (Кристалл) 8-989-954-79-33</t>
  </si>
  <si>
    <t>ООО "Лабиринт-Уфа" Директор Ревтий Михаил Александрович Администратор Винер 8-917-41-31-220</t>
  </si>
  <si>
    <t>k.b102@mail.ru</t>
  </si>
  <si>
    <t>магазин обуви "Бонито"</t>
  </si>
  <si>
    <t>Ишимбай,ул.Стахановская,28-47</t>
  </si>
  <si>
    <t>ИП Зайдуллина Фания Набиевна</t>
  </si>
  <si>
    <t>Обувь</t>
  </si>
  <si>
    <t>453201, РОССИЯ, Башкортостан Респ, , г Ишимбай, , ул Гареева, 102, тел.8-917-41-94-570</t>
  </si>
  <si>
    <t>Ишимбай, Губкина,63</t>
  </si>
  <si>
    <t>п. Кузьминовка,</t>
  </si>
  <si>
    <t>ул. Чкалова ,2а</t>
  </si>
  <si>
    <t xml:space="preserve">ул.Сосновая, 26 </t>
  </si>
  <si>
    <t>ул.Докучаева ,43</t>
  </si>
  <si>
    <t>ИП Бакланов Владислав Борисович</t>
  </si>
  <si>
    <t>Зоомагазин         8-905-351-86-02</t>
  </si>
  <si>
    <t>ИП Зинатуллина Салима Хызыровна</t>
  </si>
  <si>
    <t>Магазин "Бытовая химия"                8-917-778-52-89</t>
  </si>
  <si>
    <t>ИП Адмаев Александр Федорович  -арендодатель</t>
  </si>
  <si>
    <t>ул.Уральская 31-6 ,тел. 2-75-25               7-08-01</t>
  </si>
  <si>
    <t>ИП Разина Марина Николаевна   такого ИП нет в реестре</t>
  </si>
  <si>
    <t xml:space="preserve">ИП Дорофеева Лариса Александровна </t>
  </si>
  <si>
    <t>Маг.  "Одежда" 8-917-454-30-83</t>
  </si>
  <si>
    <t>ул.Докучаева ,12-902</t>
  </si>
  <si>
    <t xml:space="preserve">Маг."Мир детства" 8-917-485-71-56 </t>
  </si>
  <si>
    <t>Советская, 25</t>
  </si>
  <si>
    <t>ИП Курмаева Лариса Николаевна</t>
  </si>
  <si>
    <t>ул.Стахановская , 29-48, тел.2-72-86</t>
  </si>
  <si>
    <t xml:space="preserve">дир-р Борисова Н.В.     ИП Борисов Владимир Николаевич           </t>
  </si>
  <si>
    <t>ул.Карбышева,33                 8-917-789-25-64</t>
  </si>
  <si>
    <t>ул.Мостовая 2-ая,3,,2</t>
  </si>
  <si>
    <t xml:space="preserve">ИП Блябляс Андрей Александрович                </t>
  </si>
  <si>
    <t>Маг."Все для дома"</t>
  </si>
  <si>
    <t>ИП Лобарева Яна Генадьевна .тел. 8-917-45-110-96</t>
  </si>
  <si>
    <t xml:space="preserve">ИП Лобарева Яна Геннадьевна ,8-917-45-110-96 </t>
  </si>
  <si>
    <t>ИП Юрьева Светлана Петровна  ООО "Юст Алк"</t>
  </si>
  <si>
    <t xml:space="preserve"> М-н "Три лимона"</t>
  </si>
  <si>
    <t>ул.Губкина,д.44 ,пом.63</t>
  </si>
  <si>
    <t>ИП Хамидуллин Ринат Мидхатович,тел. 8-927-96-89-900</t>
  </si>
  <si>
    <t xml:space="preserve"> г.Ишимбай ул.Федосеева,д.2б</t>
  </si>
  <si>
    <t>ИНН 02682849694</t>
  </si>
  <si>
    <t>г.Уфа, ул.Российская, д.41, 8 (347) 284-05-44;(офис) 8-927-953-00-00(муж)</t>
  </si>
  <si>
    <t>на 01.01.15 г.</t>
  </si>
  <si>
    <t>ул.Губкина, 46   технолог производства кондит.изделий Куклева Лариса   Александровна              8-987-24-30-478</t>
  </si>
  <si>
    <t>ИП Пивоварова Ольга Сергеевна  8-917-452--07-01</t>
  </si>
  <si>
    <r>
      <t>ЗАО "Тандер"  Жаданов Максим Александрович, нач.отд.продаж Саватяева Ольга Александровна + Губайдуллина Дильбар Хайруллаевна (</t>
    </r>
    <r>
      <rPr>
        <b/>
        <sz val="12"/>
        <rFont val="Times New Roman"/>
        <family val="1"/>
      </rPr>
      <t>управляющий Герасева Ольга Николаевна тел.8-917-403-84-44</t>
    </r>
    <r>
      <rPr>
        <sz val="12"/>
        <rFont val="Times New Roman"/>
        <family val="1"/>
      </rPr>
      <t>, заместитель Савишева Рушания Рифовна, 002310031475</t>
    </r>
  </si>
  <si>
    <t>geraseva_o_n@hm990206.magnit.ru</t>
  </si>
  <si>
    <t>Маг. "Весна"             2-72-69</t>
  </si>
  <si>
    <t>г.Ишимбай,ул.Стахановская 21-4</t>
  </si>
  <si>
    <t xml:space="preserve">г.Ишимбай,ул.Стахановская 21-4                   </t>
  </si>
  <si>
    <t>Маг. "Тэмле-43"  тел. 8-965-94-41-57</t>
  </si>
  <si>
    <t>Маг. "Тэмле-46" 8-965-944-41-59</t>
  </si>
  <si>
    <t>ул.Бульварная, 14  Управляющий Кузнецова Татьяна Николаевна</t>
  </si>
  <si>
    <t>Маг. "Тэмле-10"   8-965-944-41-57</t>
  </si>
  <si>
    <t>ул.Горького, 65а  управляющий Гомзова Людмила Викторовна</t>
  </si>
  <si>
    <t>ул.Докучаева, 6  Управляющий    Артемова Людмила Викторовна</t>
  </si>
  <si>
    <t xml:space="preserve">    ИП Яппарова Алсу Фанировна ,ООО "Добрый продукт" д-р Яппаров Наиль Рашитович</t>
  </si>
  <si>
    <t>ИП Яппарова Алсу Фанировна, ООО "Добрый продукт"</t>
  </si>
  <si>
    <t>ИП Загидуллина Зульфия Галимьяновна</t>
  </si>
  <si>
    <t>сг.Стерлитамак,ул.Гоголя ,153-9     8-917-421-74-24</t>
  </si>
  <si>
    <t>ИП Маннасова  Л.Ш.</t>
  </si>
  <si>
    <t xml:space="preserve">Магазин    "Нур"            </t>
  </si>
  <si>
    <t>Магазин  "Уныш"</t>
  </si>
  <si>
    <t>ИП Афанасьев  Александр Парфирьевич</t>
  </si>
  <si>
    <t>8-917-40-21-33  д.Восток ул.Восточная 73</t>
  </si>
  <si>
    <t>д. Восток, ул. Восточная, 73</t>
  </si>
  <si>
    <t>Магазин "Улыбка"</t>
  </si>
  <si>
    <t>Магазин "НУР"                      2-24-00</t>
  </si>
  <si>
    <t>Магазин "Светлячок"             4-27-36</t>
  </si>
  <si>
    <t>ООО ТД  "Башспирт" Аглямова Фаниля Амирхановна</t>
  </si>
  <si>
    <t>г.Уфа, Уфимское шоссе, 36</t>
  </si>
  <si>
    <t>Маг. "Красное и белое"              3-06-06</t>
  </si>
  <si>
    <t xml:space="preserve">Маг. "Сырный рай" 4-16-95  </t>
  </si>
  <si>
    <t xml:space="preserve">ул.Губкина, 10                                 </t>
  </si>
  <si>
    <r>
      <rPr>
        <sz val="12"/>
        <rFont val="Times New Roman"/>
        <family val="1"/>
      </rPr>
      <t xml:space="preserve">Маг. "Автозапчасти" 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3-21-71 </t>
    </r>
  </si>
  <si>
    <t xml:space="preserve"> детская одежда</t>
  </si>
  <si>
    <t>ул.Молодежная 2а</t>
  </si>
  <si>
    <t>ИП Саитгалиева Винера.Миннуловна</t>
  </si>
  <si>
    <t>Информация об объектах торговли на территории муниципального района Ишимбайский район РБ на 31.12.2014 г.</t>
  </si>
  <si>
    <t>Маг. "Монетка" тел.8-937-319-37-62</t>
  </si>
  <si>
    <t xml:space="preserve">ООО "Элемент-трейд" дир. Андреев Дмитрий Викторович                       8-917-40-37-222, 6674121179 </t>
  </si>
  <si>
    <t xml:space="preserve">Маг.книжный "Планета"  адм.Галеева Рита Зуфаровна                    7-71-71 </t>
  </si>
  <si>
    <t xml:space="preserve">planeta@ufacom.ru    </t>
  </si>
  <si>
    <t>ООО " Бета-Уфа" дир. Мансурова Юлия Валерьевна  8-917-41-31-220</t>
  </si>
  <si>
    <t>г.Уфа ул. 50 лет СССР,д.47</t>
  </si>
  <si>
    <t>пр.Ленина, 55  8-927-956-69-38</t>
  </si>
  <si>
    <t>ул.Чкалова,24 тел.8-937-487-67-89</t>
  </si>
  <si>
    <t>Маг. "Маг-т"         7-81-63</t>
  </si>
  <si>
    <t>ЗАО "Форвард" Моисеев Александр Викторович э.а.-office@polushka.net</t>
  </si>
  <si>
    <t>пр.Ленина, 40/1               д-р Чугунова Елена Сергеевна(</t>
  </si>
  <si>
    <t>450068, г.Уфа, ул.Вологодская, 77           8 (347) 240-44-11 ,(55) т.ф.240-44-88</t>
  </si>
  <si>
    <t>p190@polushka.net  office@polushka.net</t>
  </si>
  <si>
    <t>Маг.</t>
  </si>
  <si>
    <t xml:space="preserve">Маг. </t>
  </si>
  <si>
    <t xml:space="preserve">пав-н. "Народный"    </t>
  </si>
  <si>
    <t>ИП Юрьева Светлана Петровна  2-70-55 офис</t>
  </si>
  <si>
    <t>ИП Окользин Дмитрий  , Дир.Ирина Санкина Адм-р Татьяна Фомина</t>
  </si>
  <si>
    <t>ИП  Ибатуллин М.М.</t>
  </si>
  <si>
    <t xml:space="preserve">пр.Ленина, 40                    Адм. 8-917-40-79-470 Светлана, </t>
  </si>
  <si>
    <t>г. Уфа</t>
  </si>
  <si>
    <t xml:space="preserve">ИП </t>
  </si>
  <si>
    <t>ИП Китапова Лилия Хамитовна 8-937-307-00-73</t>
  </si>
  <si>
    <t xml:space="preserve">ООО "Стандарт" Шарко Валентина Владимировна 8-989-95-46-880 </t>
  </si>
  <si>
    <t xml:space="preserve">ул.Космонавтов, 6               </t>
  </si>
  <si>
    <t>ул. Бульварная,33   ИНН 0258013798</t>
  </si>
  <si>
    <t>Магазин "Резеда"</t>
  </si>
  <si>
    <t xml:space="preserve">ИП Петоврадже Андрей Владимирович  8-917-41-46-970                       </t>
  </si>
  <si>
    <t>д. Байгузино,                           ул. Пионерских лагерей, 2а</t>
  </si>
  <si>
    <t>смешан</t>
  </si>
  <si>
    <t>на 01.01.16 г.</t>
  </si>
  <si>
    <t>Лицензия на розничную продажу алкогольгной продукции ООО"Голдвен+" Файзуллина Юлия Владимировна</t>
  </si>
  <si>
    <t>ИП Антипина Галина Михайловна</t>
  </si>
  <si>
    <t>с. Верхнеиткулово,                 ул. Центральная, 37а</t>
  </si>
  <si>
    <t>ИП Исянгулова Нурия Мутигуловна</t>
  </si>
  <si>
    <t>ИП Багаутдинова Эльвира</t>
  </si>
  <si>
    <t>Магазин "Димур"</t>
  </si>
  <si>
    <t>ИП Кутлуюлов Радик</t>
  </si>
  <si>
    <t>д. Канакаево,                            ул. Я.Кулмыя, 3а</t>
  </si>
  <si>
    <t>Лицензия на розничную продажу алкогольгной продукции ООО"Дуслык" Абдрахманова Раушания Тагировна</t>
  </si>
  <si>
    <t>с. Нижнеарметово,                ул. Гизатуллина</t>
  </si>
  <si>
    <t>ИП Ваторин Олег Владимирович</t>
  </si>
  <si>
    <t>г.стерлитамак ул. Гоголя-15</t>
  </si>
  <si>
    <t>промтов.80</t>
  </si>
  <si>
    <t>с. Верхотор,                    ул. Трудовая 6</t>
  </si>
  <si>
    <t>с. Верхотор, ул. Речная 12</t>
  </si>
  <si>
    <t>с.Верхотор ,ул.Речная 12</t>
  </si>
  <si>
    <t>1 -сам ИП</t>
  </si>
  <si>
    <t>с. Верхнеиткулово,                  ул. Центральная, 37а</t>
  </si>
  <si>
    <t xml:space="preserve"> ИП Исянгулова Нурия Мутигуловна</t>
  </si>
  <si>
    <t>д. Уразбаево,               ул. Октября ,39</t>
  </si>
  <si>
    <t>г.Ишимбай ,ул.Стахановская,д.26,кв.77      8-901-810-95-66</t>
  </si>
  <si>
    <t>лицензиат "ООО" Алмаз</t>
  </si>
  <si>
    <t>с.Верхнеиткулово, ул. 1 мая ,48 а</t>
  </si>
  <si>
    <t>лицензиат "ООО" Нур</t>
  </si>
  <si>
    <t>Магазин "Уральская"</t>
  </si>
  <si>
    <t>Лицензиат "ООО"</t>
  </si>
  <si>
    <t>лицензиат "ООО" Резеда</t>
  </si>
  <si>
    <t>с. Ахмерово,                     ул. Первомайская 31        8-961-046-02-24</t>
  </si>
  <si>
    <t>ИП Халиков Азамат Сабитович т. 8--965-665-79-80</t>
  </si>
  <si>
    <t>г.Стерлитамак,ул Артема, 137-74</t>
  </si>
  <si>
    <t>ООО "Толпар" ИП Маннасов В.Ю.</t>
  </si>
  <si>
    <t>д. Канакаево,                  ул. Школьная ,1 тел. 8-962-533-62-86</t>
  </si>
  <si>
    <t>лицензиат "ООО" Толпар</t>
  </si>
  <si>
    <t>ИП Аминова Элиза Рашитовна</t>
  </si>
  <si>
    <t>с. Кулгунино,                   ул. Центральная, 59, тел.8-987-49-09-265,8-347-32-63-159</t>
  </si>
  <si>
    <t>с. Кулгунино,                          ул. Центральная, 58а</t>
  </si>
  <si>
    <t>ИП Яхина Гульшат Исламовна</t>
  </si>
  <si>
    <t>ИП Ильясов Ильдар Маратович</t>
  </si>
  <si>
    <t>д. Калу-Айры,                      ул. Левый берег, 8а</t>
  </si>
  <si>
    <t>д. Калу-Айры,                    ул. Левый берег, 6а,тел 7-75-02</t>
  </si>
  <si>
    <t>25   6</t>
  </si>
  <si>
    <t>20     6</t>
  </si>
  <si>
    <t>24   8</t>
  </si>
  <si>
    <t>ИП Мусина Гайша Гайфулловна</t>
  </si>
  <si>
    <t>д. Новосаитово,                        ул. Центральная, 13</t>
  </si>
  <si>
    <t>ИП Вахитов Радик Гизметдинович</t>
  </si>
  <si>
    <t>ИП Губайдуллина Гузель Суфияновна</t>
  </si>
  <si>
    <t>с. Кулгунино,                          ул. Центральная, 61</t>
  </si>
  <si>
    <t>Лицензия на алкоголь ООО "Ильнара",  Юлгутлина Шарифа Хамматовна ,8-927-929-03-29,Макарово, Центральная 16</t>
  </si>
  <si>
    <t xml:space="preserve">лицензиа на алкоголь ООО "Батыр" </t>
  </si>
  <si>
    <t>64    45</t>
  </si>
  <si>
    <t>20     20</t>
  </si>
  <si>
    <t>20    20</t>
  </si>
  <si>
    <t>д. Маломаксютово,           ул. Советская ,11</t>
  </si>
  <si>
    <t>с. Новоаптиково,              ул. Мира, 24-1</t>
  </si>
  <si>
    <t>36,4      20</t>
  </si>
  <si>
    <t>с. Кинзебулатово,      ул. Героя, 43, 8-919-604-73-55</t>
  </si>
  <si>
    <t>Лицензиат ООО "Алатау" Юсупов</t>
  </si>
  <si>
    <t>16     16</t>
  </si>
  <si>
    <t>18   18</t>
  </si>
  <si>
    <t>с. Кинзебулатово,                    ул. 1 Мая, 23 а</t>
  </si>
  <si>
    <t>с.Кинзебулатово ул.Зеленая</t>
  </si>
  <si>
    <t xml:space="preserve">ИП Шарафутдинов Фарит Камалович </t>
  </si>
  <si>
    <t>с.Кинзебулатово,ул Героя, д.33</t>
  </si>
  <si>
    <t>продовольственный</t>
  </si>
  <si>
    <t xml:space="preserve"> ИП Даутов Радислав Равкатович</t>
  </si>
  <si>
    <t>100     80</t>
  </si>
  <si>
    <t>60       30</t>
  </si>
  <si>
    <t>ИП Халитова Альбина Ахатовна</t>
  </si>
  <si>
    <t>ИП Поликарпов Александр Никлолаевич</t>
  </si>
  <si>
    <t>РБ,г.Стерлитамак,ул.Артема 23-158 тел . 8-3473-22-30-90, 8-917-41-71-219</t>
  </si>
  <si>
    <t>г. Стерлитамак, ул.Суханова, 3-32 ,8-987-490-92-65        8-901-811-40-38</t>
  </si>
  <si>
    <t>ИП Лукманов Нафис Набиулллович</t>
  </si>
  <si>
    <t>с. Макарово, ул. Больничная,16а 7-35-09, 8-987-491-49-33</t>
  </si>
  <si>
    <t>Магазин "Хозяйственная утварь</t>
  </si>
  <si>
    <t>с.Макарово,ул.Центральная ,86</t>
  </si>
  <si>
    <t xml:space="preserve">ИП Юсупов Камил Сагдатович </t>
  </si>
  <si>
    <t>с.Макарово ,ул.Центральная 86 8-917-044-63-07</t>
  </si>
  <si>
    <t>с. Петровское,                 ул. Кооперативная, 25б</t>
  </si>
  <si>
    <t>с. Петровское,          ул. Береговая, 85                 76-3-19, 76-3-76</t>
  </si>
  <si>
    <t>ИП Хужахметова Светлана Рашитовна</t>
  </si>
  <si>
    <t xml:space="preserve">с. Урман-Бишкадак,           ул. Центральная, 19       </t>
  </si>
  <si>
    <t>120     70</t>
  </si>
  <si>
    <t>Магазин "Толпар"</t>
  </si>
  <si>
    <t>ИП Ярославцева Расима Сабировна</t>
  </si>
  <si>
    <t>Павильон "Рахмат"</t>
  </si>
  <si>
    <t xml:space="preserve">Павильон  </t>
  </si>
  <si>
    <t>д. Яр-Бишкадак,                ул. Мира, 37 а</t>
  </si>
  <si>
    <t>ИП Шуарова Татьяна Викторовна</t>
  </si>
  <si>
    <t>с. Васильевка,                   ул. Центральная, 27</t>
  </si>
  <si>
    <t>ООО "Раиса" Нмколаева Раиса Николаевна</t>
  </si>
  <si>
    <t>Лицензиат</t>
  </si>
  <si>
    <t>с. Васильевка,Мира 2</t>
  </si>
  <si>
    <t>д. Арметрахимово, ул.Молодежная, 5          75-4-25,8-9273328863</t>
  </si>
  <si>
    <t>строй.  20</t>
  </si>
  <si>
    <t>д. Гумерово,             ул. Центральная, 29    75-2-22,  8-9373179010</t>
  </si>
  <si>
    <t>д. Ишимово, ул. Уральская, 35</t>
  </si>
  <si>
    <t>с.Ишимово ,Уральская 92 тел.75-379</t>
  </si>
  <si>
    <t>50   25</t>
  </si>
  <si>
    <t>закрыт 30</t>
  </si>
  <si>
    <t>закрыт 50   30</t>
  </si>
  <si>
    <t>закрыт   25</t>
  </si>
  <si>
    <t>закрыт  20</t>
  </si>
  <si>
    <t>Магазин  "Алмаз"</t>
  </si>
  <si>
    <t>с/х запчасти  10</t>
  </si>
  <si>
    <t>с. Петровское,                  ул. Кооперативная, 21а</t>
  </si>
  <si>
    <t>ООО "Питер"Лейтер Геннадий Григорьевич</t>
  </si>
  <si>
    <t xml:space="preserve">      ИП Сянутов Евгений Иванович</t>
  </si>
  <si>
    <t>на 01.01.2016 г.</t>
  </si>
  <si>
    <t>Маг. "Полушка"       закрыто</t>
  </si>
  <si>
    <t>Информация об объектах торговли на территории муниципального района Ишимбайский район РБ на 01.01.2016 г.</t>
  </si>
  <si>
    <t>Исп. Каримова., т. 3-37-76</t>
  </si>
  <si>
    <t xml:space="preserve">Маг. "Солнечный"            </t>
  </si>
  <si>
    <t xml:space="preserve"> ул.Промысловая 3а</t>
  </si>
  <si>
    <t>ул.Чкалова 24, 3-15-44</t>
  </si>
  <si>
    <r>
      <t xml:space="preserve">Маг. "Вета" </t>
    </r>
    <r>
      <rPr>
        <sz val="12"/>
        <color indexed="10"/>
        <rFont val="Times New Roman"/>
        <family val="1"/>
      </rPr>
      <t>3-36-58</t>
    </r>
  </si>
  <si>
    <t>Магазин "Пятерочка"</t>
  </si>
  <si>
    <t>ЗАО "ТД  Перекресток"</t>
  </si>
  <si>
    <t>ул. Губкина ,118</t>
  </si>
  <si>
    <t>Маг. "Пятерочка"
(2-01-27)</t>
  </si>
  <si>
    <t xml:space="preserve">ул.Стахановская, 27/1      </t>
  </si>
  <si>
    <t>Магазин "Детский мир"</t>
  </si>
  <si>
    <t>Городской  рынок ,Советская,89б</t>
  </si>
  <si>
    <t xml:space="preserve">ИП Лапина Любовь Александровна </t>
  </si>
  <si>
    <t>ул.Машиностроителей 22-60</t>
  </si>
  <si>
    <t>Городской рынок,Советская,89 б</t>
  </si>
  <si>
    <t>ИП Долганова Надежда Николаевна</t>
  </si>
  <si>
    <t>ул.Загорная ,43-1</t>
  </si>
  <si>
    <t xml:space="preserve">г.Ишимбай,Советская,90 </t>
  </si>
  <si>
    <t>Маг. "Ягодка" 4-10-63</t>
  </si>
  <si>
    <t xml:space="preserve">ул.Гагарина, 11а-25           </t>
  </si>
  <si>
    <t>ул.Революционная, 10   Бухгалтер Ирина</t>
  </si>
  <si>
    <t>Магазин  продуктовый</t>
  </si>
  <si>
    <t>ул.Стахановская 98</t>
  </si>
  <si>
    <t xml:space="preserve"> Давыдова Галина Владимировна</t>
  </si>
  <si>
    <t xml:space="preserve"> Торгово складское помещение</t>
  </si>
  <si>
    <t>ул.Бульварное 43,строение 1</t>
  </si>
  <si>
    <t>ул.Крылова, 13               2-61-02</t>
  </si>
  <si>
    <t>ИП Сидорова Галина Григорьевна   8-919-15-60-777</t>
  </si>
  <si>
    <t>galiha@mail/ru</t>
  </si>
  <si>
    <t>ТЦ "Палуба"</t>
  </si>
  <si>
    <t>ТЦ "Интер"</t>
  </si>
  <si>
    <t>ТЦ "Мария"</t>
  </si>
  <si>
    <t>ТЦ "Призма"</t>
  </si>
  <si>
    <t>ТЦ "Алсу"</t>
  </si>
  <si>
    <t>ТЦ "Гостиный двор"</t>
  </si>
  <si>
    <t>ИП Смакова</t>
  </si>
  <si>
    <t xml:space="preserve">Маг. "Кулинария"  </t>
  </si>
  <si>
    <t>территория рынка  Советская 89б</t>
  </si>
  <si>
    <t>г.Ишимбай ,ул. Пионерская д.4, 3-23-25, 8-987-47-411-15</t>
  </si>
  <si>
    <t>aidar1971@list.ru</t>
  </si>
  <si>
    <t>ул.Мира, 10-83</t>
  </si>
  <si>
    <t xml:space="preserve">г.Уфа,Рихарда Зорге 64-55   тел.ф.8-347-276-83-05(248-36-36)                     </t>
  </si>
  <si>
    <t>. ИП Тимашева Елена Михайловна   тел. 8-917-79-48-317</t>
  </si>
  <si>
    <t>Маг. "Кондитерские изделия"</t>
  </si>
  <si>
    <t xml:space="preserve">ул.Губкина, 31  </t>
  </si>
  <si>
    <t>кондитерские изделия</t>
  </si>
  <si>
    <t>ИП Школьникова Рима Анваровна 8-917-78-30-199</t>
  </si>
  <si>
    <t>ИП Найденова Сергей Анатольевич  8-917-460-78-11</t>
  </si>
  <si>
    <t>ул.Первомайская 30           3-00-11, 8-917-75-45-376</t>
  </si>
  <si>
    <t>ИП Камалова Регина Михайловна  8-917-795-33-16</t>
  </si>
  <si>
    <t>ИП Матвеев Александр Владимирович</t>
  </si>
  <si>
    <t>Хозтовары</t>
  </si>
  <si>
    <t>ИП Хабибов Ирик Ильдарович, тел.8-917-79-28-500</t>
  </si>
  <si>
    <t>Магазин "Пышка"                 2-15-95</t>
  </si>
  <si>
    <t>ИП Елистратова Наталья Алексеевна 8-987-144-87-98</t>
  </si>
  <si>
    <t xml:space="preserve">Маг. "Вера"           </t>
  </si>
  <si>
    <t>ООО «Москва»                       Лысюк Николай Трофимович 8-987-4-777-888</t>
  </si>
  <si>
    <t>ООО "Питер",  Лейтер Юлия Геннадьевна</t>
  </si>
  <si>
    <t>ИП Кашицин Эдуард Николаевич 8-917-453-14-44</t>
  </si>
  <si>
    <t>ИП Найденов Сергей Анатольевич</t>
  </si>
  <si>
    <t xml:space="preserve">ул.Бульварная 37-184   </t>
  </si>
  <si>
    <t>с.Васильевка,ул. Центральная,д.21а</t>
  </si>
  <si>
    <t>с.Петровское , ул.Береговая,д.85, тел.8-917-49</t>
  </si>
  <si>
    <t>Магазин "Магнит косметик</t>
  </si>
  <si>
    <t>продукты</t>
  </si>
  <si>
    <t>Информация об объектах торговли на территории муниципального района Ишимбайский район РБ на 01.10.2016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</si>
</sst>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78">
    <font>
      <sz val="10"/>
      <name val="Arial Cyr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48"/>
      <name val="Times New Roman"/>
      <family val="1"/>
    </font>
    <font>
      <sz val="12"/>
      <color indexed="5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12"/>
      <name val="Times New Roman"/>
      <family val="1"/>
    </font>
    <font>
      <sz val="8"/>
      <name val="Arial Cyr"/>
      <family val="0"/>
    </font>
    <font>
      <u val="single"/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horizontal="fill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83">
    <xf numFmtId="0" fontId="0" fillId="0" borderId="0" xfId="0" applyAlignment="1">
      <alignment horizontal="fill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3" borderId="1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16" fontId="0" fillId="33" borderId="10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ill="1" applyAlignment="1">
      <alignment horizontal="fill"/>
    </xf>
    <xf numFmtId="0" fontId="6" fillId="36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top" wrapText="1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49" fontId="0" fillId="0" borderId="0" xfId="0" applyNumberForma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/>
    </xf>
    <xf numFmtId="0" fontId="3" fillId="37" borderId="12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15" fillId="38" borderId="0" xfId="0" applyNumberFormat="1" applyFont="1" applyFill="1" applyBorder="1" applyAlignment="1">
      <alignment horizontal="center" vertical="center" wrapText="1"/>
    </xf>
    <xf numFmtId="49" fontId="18" fillId="38" borderId="0" xfId="0" applyNumberFormat="1" applyFont="1" applyFill="1" applyBorder="1" applyAlignment="1">
      <alignment horizontal="center" vertical="center" wrapText="1"/>
    </xf>
    <xf numFmtId="49" fontId="19" fillId="0" borderId="0" xfId="42" applyNumberFormat="1" applyFont="1" applyAlignment="1" applyProtection="1">
      <alignment vertical="center" wrapText="1"/>
      <protection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/>
    </xf>
    <xf numFmtId="49" fontId="14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vertical="top" wrapText="1"/>
    </xf>
    <xf numFmtId="0" fontId="14" fillId="0" borderId="23" xfId="0" applyFont="1" applyBorder="1" applyAlignment="1">
      <alignment horizontal="center" vertical="justify"/>
    </xf>
    <xf numFmtId="0" fontId="6" fillId="0" borderId="19" xfId="0" applyFont="1" applyBorder="1" applyAlignment="1">
      <alignment horizontal="fill" vertical="top" wrapText="1"/>
    </xf>
    <xf numFmtId="0" fontId="6" fillId="0" borderId="19" xfId="0" applyFont="1" applyBorder="1" applyAlignment="1">
      <alignment horizontal="center" vertical="top" wrapText="1"/>
    </xf>
    <xf numFmtId="14" fontId="6" fillId="0" borderId="19" xfId="0" applyNumberFormat="1" applyFont="1" applyBorder="1" applyAlignment="1">
      <alignment horizontal="fill" vertical="top" wrapText="1"/>
    </xf>
    <xf numFmtId="0" fontId="6" fillId="0" borderId="17" xfId="0" applyFont="1" applyBorder="1" applyAlignment="1">
      <alignment horizontal="fill" vertical="top" wrapText="1"/>
    </xf>
    <xf numFmtId="0" fontId="6" fillId="0" borderId="16" xfId="0" applyFont="1" applyBorder="1" applyAlignment="1">
      <alignment horizontal="fill" vertical="top" wrapText="1"/>
    </xf>
    <xf numFmtId="0" fontId="6" fillId="0" borderId="20" xfId="0" applyFont="1" applyBorder="1" applyAlignment="1">
      <alignment horizontal="fill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fill"/>
    </xf>
    <xf numFmtId="0" fontId="2" fillId="0" borderId="15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/>
    </xf>
    <xf numFmtId="0" fontId="1" fillId="0" borderId="21" xfId="0" applyFont="1" applyBorder="1" applyAlignment="1">
      <alignment vertical="top" wrapText="1"/>
    </xf>
    <xf numFmtId="0" fontId="1" fillId="0" borderId="0" xfId="0" applyFont="1" applyAlignment="1">
      <alignment horizontal="fill"/>
    </xf>
    <xf numFmtId="0" fontId="2" fillId="0" borderId="25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1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4" fontId="2" fillId="0" borderId="13" xfId="0" applyNumberFormat="1" applyFont="1" applyBorder="1" applyAlignment="1">
      <alignment horizontal="center" vertical="top" wrapText="1"/>
    </xf>
    <xf numFmtId="0" fontId="20" fillId="0" borderId="12" xfId="42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0" fontId="0" fillId="38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horizontal="center" vertical="top"/>
    </xf>
    <xf numFmtId="0" fontId="0" fillId="38" borderId="16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horizontal="center" vertical="top"/>
    </xf>
    <xf numFmtId="0" fontId="7" fillId="38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/>
    </xf>
    <xf numFmtId="0" fontId="0" fillId="38" borderId="2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0" fillId="38" borderId="10" xfId="0" applyFont="1" applyFill="1" applyBorder="1" applyAlignment="1">
      <alignment horizontal="center" vertical="top"/>
    </xf>
    <xf numFmtId="0" fontId="10" fillId="38" borderId="12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7" fillId="38" borderId="20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38" borderId="14" xfId="0" applyFont="1" applyFill="1" applyBorder="1" applyAlignment="1">
      <alignment horizontal="center" vertical="top"/>
    </xf>
    <xf numFmtId="0" fontId="7" fillId="38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0" fontId="0" fillId="38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horizontal="center" vertical="top"/>
    </xf>
    <xf numFmtId="0" fontId="0" fillId="38" borderId="16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38" borderId="22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7" fillId="38" borderId="20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0" fontId="7" fillId="35" borderId="18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7" fillId="35" borderId="20" xfId="0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 vertical="top"/>
    </xf>
    <xf numFmtId="0" fontId="20" fillId="0" borderId="13" xfId="42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4" fontId="20" fillId="0" borderId="13" xfId="42" applyNumberFormat="1" applyFont="1" applyBorder="1" applyAlignment="1" applyProtection="1">
      <alignment horizontal="center" vertical="top" wrapText="1"/>
      <protection/>
    </xf>
    <xf numFmtId="0" fontId="20" fillId="0" borderId="16" xfId="42" applyFont="1" applyBorder="1" applyAlignment="1" applyProtection="1">
      <alignment horizontal="center" vertical="top" wrapText="1"/>
      <protection/>
    </xf>
    <xf numFmtId="0" fontId="20" fillId="0" borderId="18" xfId="42" applyFont="1" applyBorder="1" applyAlignment="1" applyProtection="1">
      <alignment horizontal="center" vertical="top" wrapText="1"/>
      <protection/>
    </xf>
    <xf numFmtId="0" fontId="20" fillId="0" borderId="17" xfId="42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0" fillId="0" borderId="19" xfId="42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6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fill"/>
    </xf>
    <xf numFmtId="0" fontId="2" fillId="34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1" fillId="34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4" borderId="12" xfId="0" applyFont="1" applyFill="1" applyBorder="1" applyAlignment="1">
      <alignment vertical="top" wrapText="1"/>
    </xf>
    <xf numFmtId="0" fontId="4" fillId="0" borderId="0" xfId="0" applyFont="1" applyAlignment="1">
      <alignment horizontal="fill"/>
    </xf>
    <xf numFmtId="0" fontId="17" fillId="0" borderId="0" xfId="0" applyFont="1" applyAlignment="1">
      <alignment horizontal="fill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fill"/>
    </xf>
    <xf numFmtId="0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23" fillId="0" borderId="0" xfId="0" applyNumberFormat="1" applyFont="1" applyBorder="1" applyAlignment="1">
      <alignment vertical="top" wrapText="1"/>
    </xf>
    <xf numFmtId="0" fontId="2" fillId="34" borderId="12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2" xfId="0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horizontal="center" vertical="center" wrapText="1" shrinkToFit="1"/>
    </xf>
    <xf numFmtId="0" fontId="1" fillId="34" borderId="12" xfId="0" applyFont="1" applyFill="1" applyBorder="1" applyAlignment="1">
      <alignment horizontal="center" vertical="center" wrapText="1" shrinkToFit="1"/>
    </xf>
    <xf numFmtId="0" fontId="6" fillId="34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horizontal="center" vertical="top"/>
    </xf>
    <xf numFmtId="0" fontId="6" fillId="37" borderId="1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34" borderId="23" xfId="0" applyFont="1" applyFill="1" applyBorder="1" applyAlignment="1">
      <alignment horizontal="center" vertical="top"/>
    </xf>
    <xf numFmtId="0" fontId="2" fillId="39" borderId="23" xfId="0" applyFont="1" applyFill="1" applyBorder="1" applyAlignment="1">
      <alignment horizontal="fill"/>
    </xf>
    <xf numFmtId="0" fontId="24" fillId="0" borderId="16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37" borderId="12" xfId="0" applyFont="1" applyFill="1" applyBorder="1" applyAlignment="1">
      <alignment vertical="top" wrapText="1"/>
    </xf>
    <xf numFmtId="0" fontId="24" fillId="37" borderId="13" xfId="0" applyFont="1" applyFill="1" applyBorder="1" applyAlignment="1">
      <alignment horizontal="center" vertical="top" wrapText="1"/>
    </xf>
    <xf numFmtId="0" fontId="24" fillId="37" borderId="12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37" borderId="15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6" fillId="37" borderId="12" xfId="0" applyFont="1" applyFill="1" applyBorder="1" applyAlignment="1">
      <alignment vertical="top" wrapText="1"/>
    </xf>
    <xf numFmtId="0" fontId="24" fillId="37" borderId="13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4" fillId="37" borderId="15" xfId="0" applyFont="1" applyFill="1" applyBorder="1" applyAlignment="1">
      <alignment horizontal="center" vertical="top" wrapText="1"/>
    </xf>
    <xf numFmtId="49" fontId="20" fillId="0" borderId="16" xfId="42" applyNumberFormat="1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shrinkToFit="1"/>
    </xf>
    <xf numFmtId="0" fontId="6" fillId="37" borderId="15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21" xfId="0" applyFont="1" applyFill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49" fontId="2" fillId="0" borderId="24" xfId="0" applyNumberFormat="1" applyFont="1" applyBorder="1" applyAlignment="1">
      <alignment vertical="top"/>
    </xf>
    <xf numFmtId="0" fontId="2" fillId="34" borderId="24" xfId="0" applyFont="1" applyFill="1" applyBorder="1" applyAlignment="1">
      <alignment vertical="top"/>
    </xf>
    <xf numFmtId="0" fontId="2" fillId="0" borderId="20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vertical="top" wrapText="1"/>
    </xf>
    <xf numFmtId="0" fontId="2" fillId="34" borderId="14" xfId="0" applyFont="1" applyFill="1" applyBorder="1" applyAlignment="1">
      <alignment horizontal="fill"/>
    </xf>
    <xf numFmtId="49" fontId="2" fillId="0" borderId="10" xfId="0" applyNumberFormat="1" applyFont="1" applyBorder="1" applyAlignment="1">
      <alignment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2" fillId="0" borderId="14" xfId="42" applyFont="1" applyBorder="1" applyAlignment="1" applyProtection="1">
      <alignment horizontal="center" vertical="top" wrapText="1"/>
      <protection/>
    </xf>
    <xf numFmtId="0" fontId="20" fillId="0" borderId="0" xfId="42" applyFont="1" applyBorder="1" applyAlignment="1" applyProtection="1">
      <alignment vertical="top" wrapText="1"/>
      <protection/>
    </xf>
    <xf numFmtId="0" fontId="2" fillId="0" borderId="14" xfId="0" applyFont="1" applyBorder="1" applyAlignment="1">
      <alignment horizontal="fill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4" borderId="12" xfId="0" applyFont="1" applyFill="1" applyBorder="1" applyAlignment="1">
      <alignment horizontal="fill"/>
    </xf>
    <xf numFmtId="0" fontId="2" fillId="37" borderId="15" xfId="0" applyFont="1" applyFill="1" applyBorder="1" applyAlignment="1">
      <alignment horizontal="center" vertical="center" wrapText="1" shrinkToFit="1"/>
    </xf>
    <xf numFmtId="0" fontId="2" fillId="37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justify" vertical="top" wrapText="1"/>
    </xf>
    <xf numFmtId="0" fontId="24" fillId="0" borderId="17" xfId="0" applyFont="1" applyBorder="1" applyAlignment="1">
      <alignment vertical="top" wrapText="1"/>
    </xf>
    <xf numFmtId="0" fontId="6" fillId="37" borderId="15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6" fillId="37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fill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7" borderId="16" xfId="0" applyNumberFormat="1" applyFont="1" applyFill="1" applyBorder="1" applyAlignment="1">
      <alignment horizontal="center" vertical="center" textRotation="90" wrapText="1"/>
    </xf>
    <xf numFmtId="172" fontId="2" fillId="37" borderId="22" xfId="0" applyNumberFormat="1" applyFont="1" applyFill="1" applyBorder="1" applyAlignment="1">
      <alignment horizontal="center" vertical="center" textRotation="90" wrapText="1"/>
    </xf>
    <xf numFmtId="0" fontId="2" fillId="37" borderId="16" xfId="0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textRotation="90" wrapText="1" shrinkToFit="1"/>
    </xf>
    <xf numFmtId="172" fontId="2" fillId="0" borderId="10" xfId="0" applyNumberFormat="1" applyFont="1" applyBorder="1" applyAlignment="1">
      <alignment horizontal="center" vertical="center" textRotation="90" wrapText="1" shrinkToFit="1"/>
    </xf>
    <xf numFmtId="172" fontId="2" fillId="0" borderId="16" xfId="0" applyNumberFormat="1" applyFont="1" applyBorder="1" applyAlignment="1">
      <alignment horizontal="center" vertical="center" textRotation="90" wrapText="1"/>
    </xf>
    <xf numFmtId="172" fontId="6" fillId="0" borderId="22" xfId="0" applyNumberFormat="1" applyFont="1" applyBorder="1" applyAlignment="1">
      <alignment horizontal="center" vertical="center" textRotation="90" wrapText="1"/>
    </xf>
    <xf numFmtId="172" fontId="2" fillId="0" borderId="22" xfId="0" applyNumberFormat="1" applyFont="1" applyBorder="1" applyAlignment="1">
      <alignment horizontal="center" vertical="center" textRotation="90" shrinkToFit="1"/>
    </xf>
    <xf numFmtId="172" fontId="6" fillId="0" borderId="16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6" fillId="0" borderId="12" xfId="0" applyNumberFormat="1" applyFont="1" applyBorder="1" applyAlignment="1">
      <alignment horizontal="center" vertical="center" textRotation="90" wrapText="1"/>
    </xf>
    <xf numFmtId="172" fontId="6" fillId="0" borderId="10" xfId="0" applyNumberFormat="1" applyFont="1" applyBorder="1" applyAlignment="1">
      <alignment horizontal="center" vertical="center" textRotation="90" wrapText="1"/>
    </xf>
    <xf numFmtId="172" fontId="6" fillId="0" borderId="14" xfId="0" applyNumberFormat="1" applyFont="1" applyBorder="1" applyAlignment="1">
      <alignment horizontal="center" vertical="center" textRotation="90" wrapText="1"/>
    </xf>
    <xf numFmtId="172" fontId="6" fillId="0" borderId="15" xfId="0" applyNumberFormat="1" applyFont="1" applyBorder="1" applyAlignment="1">
      <alignment horizontal="center" vertical="center" textRotation="90" wrapText="1"/>
    </xf>
    <xf numFmtId="172" fontId="6" fillId="0" borderId="29" xfId="0" applyNumberFormat="1" applyFont="1" applyBorder="1" applyAlignment="1">
      <alignment horizontal="center" vertical="center" textRotation="90" wrapText="1"/>
    </xf>
    <xf numFmtId="172" fontId="1" fillId="0" borderId="16" xfId="0" applyNumberFormat="1" applyFont="1" applyBorder="1" applyAlignment="1">
      <alignment horizontal="center" vertical="center" textRotation="90" wrapText="1"/>
    </xf>
    <xf numFmtId="172" fontId="1" fillId="0" borderId="22" xfId="0" applyNumberFormat="1" applyFont="1" applyBorder="1" applyAlignment="1">
      <alignment horizontal="center" vertical="center" textRotation="90" wrapText="1"/>
    </xf>
    <xf numFmtId="172" fontId="2" fillId="0" borderId="16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 textRotation="90" wrapText="1" shrinkToFit="1"/>
    </xf>
    <xf numFmtId="172" fontId="2" fillId="0" borderId="22" xfId="0" applyNumberFormat="1" applyFont="1" applyFill="1" applyBorder="1" applyAlignment="1">
      <alignment horizontal="center" vertical="center" textRotation="90" wrapText="1" shrinkToFit="1"/>
    </xf>
    <xf numFmtId="172" fontId="2" fillId="0" borderId="16" xfId="0" applyNumberFormat="1" applyFont="1" applyBorder="1" applyAlignment="1">
      <alignment horizontal="center" vertical="center" textRotation="90" wrapText="1" shrinkToFit="1"/>
    </xf>
    <xf numFmtId="172" fontId="2" fillId="0" borderId="22" xfId="0" applyNumberFormat="1" applyFont="1" applyBorder="1" applyAlignment="1">
      <alignment horizontal="center" vertical="center" textRotation="90" wrapText="1" shrinkToFit="1"/>
    </xf>
    <xf numFmtId="172" fontId="2" fillId="0" borderId="22" xfId="0" applyNumberFormat="1" applyFont="1" applyBorder="1" applyAlignment="1">
      <alignment horizontal="center" vertical="center" textRotation="90" wrapText="1"/>
    </xf>
    <xf numFmtId="172" fontId="6" fillId="34" borderId="12" xfId="0" applyNumberFormat="1" applyFont="1" applyFill="1" applyBorder="1" applyAlignment="1">
      <alignment horizontal="center" vertical="center" textRotation="90" wrapText="1"/>
    </xf>
    <xf numFmtId="172" fontId="6" fillId="34" borderId="10" xfId="0" applyNumberFormat="1" applyFont="1" applyFill="1" applyBorder="1" applyAlignment="1">
      <alignment horizontal="center" vertical="center" textRotation="90" wrapText="1"/>
    </xf>
    <xf numFmtId="172" fontId="2" fillId="0" borderId="0" xfId="0" applyNumberFormat="1" applyFont="1" applyAlignment="1">
      <alignment horizontal="fill"/>
    </xf>
    <xf numFmtId="172" fontId="1" fillId="0" borderId="16" xfId="0" applyNumberFormat="1" applyFont="1" applyBorder="1" applyAlignment="1">
      <alignment horizontal="center" vertical="center" textRotation="90" wrapText="1"/>
    </xf>
    <xf numFmtId="172" fontId="1" fillId="0" borderId="22" xfId="0" applyNumberFormat="1" applyFont="1" applyBorder="1" applyAlignment="1">
      <alignment horizontal="center" vertical="center" textRotation="90" wrapText="1"/>
    </xf>
    <xf numFmtId="172" fontId="6" fillId="0" borderId="13" xfId="0" applyNumberFormat="1" applyFont="1" applyBorder="1" applyAlignment="1">
      <alignment horizontal="center" vertical="center" textRotation="90" wrapText="1"/>
    </xf>
    <xf numFmtId="172" fontId="6" fillId="34" borderId="16" xfId="0" applyNumberFormat="1" applyFont="1" applyFill="1" applyBorder="1" applyAlignment="1">
      <alignment horizontal="center" vertical="center" textRotation="90" wrapText="1"/>
    </xf>
    <xf numFmtId="172" fontId="6" fillId="34" borderId="22" xfId="0" applyNumberFormat="1" applyFont="1" applyFill="1" applyBorder="1" applyAlignment="1">
      <alignment horizontal="center" vertical="center" textRotation="90" wrapText="1"/>
    </xf>
    <xf numFmtId="172" fontId="2" fillId="34" borderId="12" xfId="0" applyNumberFormat="1" applyFont="1" applyFill="1" applyBorder="1" applyAlignment="1">
      <alignment horizontal="center" vertical="center" textRotation="90" wrapText="1" shrinkToFit="1"/>
    </xf>
    <xf numFmtId="172" fontId="2" fillId="34" borderId="10" xfId="0" applyNumberFormat="1" applyFont="1" applyFill="1" applyBorder="1" applyAlignment="1">
      <alignment horizontal="center" vertical="center" textRotation="90" wrapText="1" shrinkToFit="1"/>
    </xf>
    <xf numFmtId="172" fontId="2" fillId="0" borderId="16" xfId="0" applyNumberFormat="1" applyFont="1" applyBorder="1" applyAlignment="1">
      <alignment horizontal="center" vertical="center" textRotation="90" shrinkToFit="1"/>
    </xf>
    <xf numFmtId="172" fontId="2" fillId="34" borderId="16" xfId="0" applyNumberFormat="1" applyFont="1" applyFill="1" applyBorder="1" applyAlignment="1">
      <alignment horizontal="center" vertical="center" textRotation="90" wrapText="1" shrinkToFit="1"/>
    </xf>
    <xf numFmtId="172" fontId="2" fillId="34" borderId="22" xfId="0" applyNumberFormat="1" applyFont="1" applyFill="1" applyBorder="1" applyAlignment="1">
      <alignment horizontal="center" vertical="center" textRotation="90" wrapText="1" shrinkToFit="1"/>
    </xf>
    <xf numFmtId="172" fontId="2" fillId="0" borderId="13" xfId="0" applyNumberFormat="1" applyFont="1" applyBorder="1" applyAlignment="1">
      <alignment horizontal="center" vertical="center" textRotation="90" wrapText="1"/>
    </xf>
    <xf numFmtId="172" fontId="2" fillId="0" borderId="16" xfId="0" applyNumberFormat="1" applyFont="1" applyBorder="1" applyAlignment="1">
      <alignment horizontal="fill"/>
    </xf>
    <xf numFmtId="172" fontId="11" fillId="0" borderId="18" xfId="0" applyNumberFormat="1" applyFont="1" applyBorder="1" applyAlignment="1">
      <alignment horizontal="center" vertical="center" textRotation="90" wrapText="1"/>
    </xf>
    <xf numFmtId="172" fontId="11" fillId="0" borderId="22" xfId="0" applyNumberFormat="1" applyFont="1" applyBorder="1" applyAlignment="1">
      <alignment horizontal="center" vertical="center" textRotation="90" wrapText="1"/>
    </xf>
    <xf numFmtId="172" fontId="11" fillId="0" borderId="16" xfId="0" applyNumberFormat="1" applyFont="1" applyBorder="1" applyAlignment="1">
      <alignment horizontal="center" vertical="center" textRotation="90" wrapText="1"/>
    </xf>
    <xf numFmtId="172" fontId="6" fillId="0" borderId="18" xfId="0" applyNumberFormat="1" applyFont="1" applyBorder="1" applyAlignment="1">
      <alignment horizontal="center" vertical="center" textRotation="90" wrapText="1"/>
    </xf>
    <xf numFmtId="172" fontId="2" fillId="0" borderId="19" xfId="0" applyNumberFormat="1" applyFont="1" applyBorder="1" applyAlignment="1">
      <alignment horizontal="center" vertical="center" textRotation="90" wrapText="1"/>
    </xf>
    <xf numFmtId="172" fontId="2" fillId="0" borderId="20" xfId="0" applyNumberFormat="1" applyFont="1" applyBorder="1" applyAlignment="1">
      <alignment horizontal="center" vertical="center" textRotation="90" wrapText="1"/>
    </xf>
    <xf numFmtId="172" fontId="2" fillId="0" borderId="32" xfId="0" applyNumberFormat="1" applyFont="1" applyBorder="1" applyAlignment="1">
      <alignment horizontal="center" vertical="center" textRotation="90" wrapText="1"/>
    </xf>
    <xf numFmtId="172" fontId="2" fillId="34" borderId="16" xfId="0" applyNumberFormat="1" applyFont="1" applyFill="1" applyBorder="1" applyAlignment="1">
      <alignment horizontal="center" vertical="center"/>
    </xf>
    <xf numFmtId="172" fontId="2" fillId="34" borderId="22" xfId="0" applyNumberFormat="1" applyFont="1" applyFill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 textRotation="90" wrapText="1"/>
    </xf>
    <xf numFmtId="172" fontId="6" fillId="0" borderId="32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shrinkToFit="1"/>
    </xf>
    <xf numFmtId="172" fontId="2" fillId="0" borderId="12" xfId="0" applyNumberFormat="1" applyFont="1" applyBorder="1" applyAlignment="1">
      <alignment horizontal="center" vertical="center" textRotation="90" shrinkToFit="1"/>
    </xf>
    <xf numFmtId="172" fontId="1" fillId="0" borderId="12" xfId="0" applyNumberFormat="1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 vertical="center" textRotation="90" wrapText="1"/>
    </xf>
    <xf numFmtId="172" fontId="2" fillId="0" borderId="15" xfId="0" applyNumberFormat="1" applyFont="1" applyBorder="1" applyAlignment="1">
      <alignment horizontal="center" vertical="center" textRotation="90" wrapText="1"/>
    </xf>
    <xf numFmtId="172" fontId="2" fillId="0" borderId="29" xfId="0" applyNumberFormat="1" applyFont="1" applyBorder="1" applyAlignment="1">
      <alignment horizontal="center" vertical="center" textRotation="90" wrapText="1"/>
    </xf>
    <xf numFmtId="172" fontId="6" fillId="0" borderId="0" xfId="0" applyNumberFormat="1" applyFont="1" applyAlignment="1">
      <alignment horizontal="center" vertical="center" textRotation="90" wrapText="1"/>
    </xf>
    <xf numFmtId="172" fontId="6" fillId="0" borderId="20" xfId="0" applyNumberFormat="1" applyFont="1" applyBorder="1" applyAlignment="1">
      <alignment horizontal="center" vertical="center" textRotation="90" wrapText="1"/>
    </xf>
    <xf numFmtId="172" fontId="11" fillId="0" borderId="12" xfId="0" applyNumberFormat="1" applyFont="1" applyBorder="1" applyAlignment="1">
      <alignment horizontal="center" vertical="center" textRotation="90" wrapText="1"/>
    </xf>
    <xf numFmtId="172" fontId="11" fillId="0" borderId="10" xfId="0" applyNumberFormat="1" applyFont="1" applyBorder="1" applyAlignment="1">
      <alignment horizontal="center" vertical="center" textRotation="90" wrapText="1"/>
    </xf>
    <xf numFmtId="172" fontId="6" fillId="37" borderId="15" xfId="0" applyNumberFormat="1" applyFont="1" applyFill="1" applyBorder="1" applyAlignment="1">
      <alignment horizontal="center" vertical="center" textRotation="90" wrapText="1"/>
    </xf>
    <xf numFmtId="172" fontId="6" fillId="37" borderId="29" xfId="0" applyNumberFormat="1" applyFont="1" applyFill="1" applyBorder="1" applyAlignment="1">
      <alignment horizontal="center" vertical="center" textRotation="90" wrapText="1"/>
    </xf>
    <xf numFmtId="172" fontId="6" fillId="34" borderId="13" xfId="0" applyNumberFormat="1" applyFont="1" applyFill="1" applyBorder="1" applyAlignment="1">
      <alignment horizontal="center" vertical="center" textRotation="90" wrapText="1"/>
    </xf>
    <xf numFmtId="172" fontId="6" fillId="34" borderId="20" xfId="0" applyNumberFormat="1" applyFont="1" applyFill="1" applyBorder="1" applyAlignment="1">
      <alignment horizontal="center" vertical="center" textRotation="90" wrapText="1"/>
    </xf>
    <xf numFmtId="172" fontId="6" fillId="34" borderId="19" xfId="0" applyNumberFormat="1" applyFont="1" applyFill="1" applyBorder="1" applyAlignment="1">
      <alignment horizontal="center" vertical="center" textRotation="90" wrapText="1"/>
    </xf>
    <xf numFmtId="172" fontId="6" fillId="34" borderId="32" xfId="0" applyNumberFormat="1" applyFont="1" applyFill="1" applyBorder="1" applyAlignment="1">
      <alignment horizontal="center" vertical="center" textRotation="90" wrapText="1"/>
    </xf>
    <xf numFmtId="172" fontId="6" fillId="0" borderId="22" xfId="0" applyNumberFormat="1" applyFont="1" applyBorder="1" applyAlignment="1">
      <alignment horizontal="center" vertical="center" textRotation="90" shrinkToFit="1"/>
    </xf>
    <xf numFmtId="172" fontId="6" fillId="0" borderId="16" xfId="0" applyNumberFormat="1" applyFont="1" applyBorder="1" applyAlignment="1">
      <alignment horizontal="center" vertical="center" textRotation="90" shrinkToFit="1"/>
    </xf>
    <xf numFmtId="172" fontId="1" fillId="0" borderId="15" xfId="0" applyNumberFormat="1" applyFont="1" applyBorder="1" applyAlignment="1">
      <alignment horizontal="center" vertical="center" textRotation="90" wrapText="1"/>
    </xf>
    <xf numFmtId="172" fontId="1" fillId="0" borderId="29" xfId="0" applyNumberFormat="1" applyFont="1" applyBorder="1" applyAlignment="1">
      <alignment horizontal="center" vertical="center" textRotation="90" wrapText="1"/>
    </xf>
    <xf numFmtId="172" fontId="1" fillId="0" borderId="16" xfId="0" applyNumberFormat="1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 vertical="center" textRotation="90" wrapText="1"/>
    </xf>
    <xf numFmtId="172" fontId="6" fillId="0" borderId="10" xfId="0" applyNumberFormat="1" applyFont="1" applyBorder="1" applyAlignment="1">
      <alignment horizontal="center" vertical="center" textRotation="90" shrinkToFit="1"/>
    </xf>
    <xf numFmtId="172" fontId="6" fillId="0" borderId="12" xfId="0" applyNumberFormat="1" applyFont="1" applyBorder="1" applyAlignment="1">
      <alignment horizontal="center" vertical="center" textRotation="90" shrinkToFit="1"/>
    </xf>
    <xf numFmtId="172" fontId="6" fillId="0" borderId="21" xfId="0" applyNumberFormat="1" applyFont="1" applyBorder="1" applyAlignment="1">
      <alignment horizontal="center" vertical="center" textRotation="90" shrinkToFit="1"/>
    </xf>
    <xf numFmtId="172" fontId="1" fillId="0" borderId="21" xfId="0" applyNumberFormat="1" applyFont="1" applyBorder="1" applyAlignment="1">
      <alignment horizontal="center" vertical="center" textRotation="90" wrapText="1"/>
    </xf>
    <xf numFmtId="172" fontId="2" fillId="0" borderId="21" xfId="0" applyNumberFormat="1" applyFont="1" applyBorder="1" applyAlignment="1">
      <alignment horizontal="center" vertical="center" textRotation="90" wrapText="1"/>
    </xf>
    <xf numFmtId="172" fontId="12" fillId="0" borderId="12" xfId="0" applyNumberFormat="1" applyFont="1" applyBorder="1" applyAlignment="1">
      <alignment horizontal="center" vertical="center" textRotation="90" wrapText="1"/>
    </xf>
    <xf numFmtId="172" fontId="6" fillId="0" borderId="21" xfId="0" applyNumberFormat="1" applyFont="1" applyBorder="1" applyAlignment="1">
      <alignment horizontal="center" vertical="center" textRotation="90" wrapText="1"/>
    </xf>
    <xf numFmtId="172" fontId="2" fillId="0" borderId="21" xfId="0" applyNumberFormat="1" applyFont="1" applyBorder="1" applyAlignment="1">
      <alignment horizontal="center" vertical="center" textRotation="90" shrinkToFit="1"/>
    </xf>
    <xf numFmtId="172" fontId="2" fillId="34" borderId="21" xfId="0" applyNumberFormat="1" applyFont="1" applyFill="1" applyBorder="1" applyAlignment="1">
      <alignment horizontal="center" vertical="center" textRotation="90" shrinkToFit="1"/>
    </xf>
    <xf numFmtId="172" fontId="2" fillId="34" borderId="12" xfId="0" applyNumberFormat="1" applyFont="1" applyFill="1" applyBorder="1" applyAlignment="1">
      <alignment horizontal="center" vertical="center" textRotation="90" shrinkToFit="1"/>
    </xf>
    <xf numFmtId="172" fontId="2" fillId="34" borderId="21" xfId="0" applyNumberFormat="1" applyFont="1" applyFill="1" applyBorder="1" applyAlignment="1">
      <alignment horizontal="center" vertical="center" textRotation="90" wrapText="1" shrinkToFit="1"/>
    </xf>
    <xf numFmtId="172" fontId="2" fillId="0" borderId="21" xfId="0" applyNumberFormat="1" applyFont="1" applyBorder="1" applyAlignment="1">
      <alignment horizontal="center" vertical="center" textRotation="90" wrapText="1" shrinkToFit="1"/>
    </xf>
    <xf numFmtId="172" fontId="1" fillId="34" borderId="12" xfId="0" applyNumberFormat="1" applyFont="1" applyFill="1" applyBorder="1" applyAlignment="1">
      <alignment horizontal="center" vertical="center" textRotation="90" wrapText="1" shrinkToFit="1"/>
    </xf>
    <xf numFmtId="172" fontId="1" fillId="34" borderId="21" xfId="0" applyNumberFormat="1" applyFont="1" applyFill="1" applyBorder="1" applyAlignment="1">
      <alignment horizontal="center" vertical="center" textRotation="90" wrapText="1" shrinkToFit="1"/>
    </xf>
    <xf numFmtId="172" fontId="2" fillId="0" borderId="12" xfId="0" applyNumberFormat="1" applyFont="1" applyFill="1" applyBorder="1" applyAlignment="1">
      <alignment horizontal="center" vertical="center" textRotation="90" wrapText="1" shrinkToFit="1"/>
    </xf>
    <xf numFmtId="172" fontId="2" fillId="37" borderId="12" xfId="0" applyNumberFormat="1" applyFont="1" applyFill="1" applyBorder="1" applyAlignment="1">
      <alignment horizontal="center" vertical="center" textRotation="90" wrapText="1" shrinkToFit="1"/>
    </xf>
    <xf numFmtId="172" fontId="2" fillId="37" borderId="21" xfId="0" applyNumberFormat="1" applyFont="1" applyFill="1" applyBorder="1" applyAlignment="1">
      <alignment horizontal="center" vertical="center" textRotation="90" wrapText="1" shrinkToFit="1"/>
    </xf>
    <xf numFmtId="172" fontId="2" fillId="34" borderId="25" xfId="0" applyNumberFormat="1" applyFont="1" applyFill="1" applyBorder="1" applyAlignment="1">
      <alignment horizontal="center" vertical="center" textRotation="90" wrapText="1" shrinkToFit="1"/>
    </xf>
    <xf numFmtId="172" fontId="2" fillId="0" borderId="25" xfId="0" applyNumberFormat="1" applyFont="1" applyBorder="1" applyAlignment="1">
      <alignment horizontal="center" vertical="center" textRotation="90" wrapText="1" shrinkToFit="1"/>
    </xf>
    <xf numFmtId="172" fontId="2" fillId="0" borderId="15" xfId="0" applyNumberFormat="1" applyFont="1" applyBorder="1" applyAlignment="1">
      <alignment horizontal="center" vertical="center" textRotation="90" wrapText="1" shrinkToFit="1"/>
    </xf>
    <xf numFmtId="172" fontId="2" fillId="0" borderId="29" xfId="0" applyNumberFormat="1" applyFont="1" applyBorder="1" applyAlignment="1">
      <alignment horizontal="center" vertical="center" textRotation="90" wrapText="1" shrinkToFit="1"/>
    </xf>
    <xf numFmtId="172" fontId="2" fillId="34" borderId="15" xfId="0" applyNumberFormat="1" applyFont="1" applyFill="1" applyBorder="1" applyAlignment="1">
      <alignment horizontal="center" vertical="center" textRotation="90" wrapText="1" shrinkToFit="1"/>
    </xf>
    <xf numFmtId="172" fontId="6" fillId="37" borderId="12" xfId="0" applyNumberFormat="1" applyFont="1" applyFill="1" applyBorder="1" applyAlignment="1">
      <alignment horizontal="center" vertical="center" textRotation="90" wrapText="1"/>
    </xf>
    <xf numFmtId="172" fontId="6" fillId="37" borderId="21" xfId="0" applyNumberFormat="1" applyFont="1" applyFill="1" applyBorder="1" applyAlignment="1">
      <alignment horizontal="center" vertical="center" textRotation="90" wrapText="1"/>
    </xf>
    <xf numFmtId="172" fontId="6" fillId="34" borderId="21" xfId="0" applyNumberFormat="1" applyFont="1" applyFill="1" applyBorder="1" applyAlignment="1">
      <alignment horizontal="center" vertical="center" textRotation="90" wrapText="1"/>
    </xf>
    <xf numFmtId="172" fontId="2" fillId="34" borderId="26" xfId="0" applyNumberFormat="1" applyFont="1" applyFill="1" applyBorder="1" applyAlignment="1">
      <alignment horizontal="center" vertical="center" textRotation="90" wrapText="1" shrinkToFit="1"/>
    </xf>
    <xf numFmtId="172" fontId="2" fillId="34" borderId="28" xfId="0" applyNumberFormat="1" applyFont="1" applyFill="1" applyBorder="1" applyAlignment="1">
      <alignment horizontal="center" vertical="center" textRotation="90" wrapText="1" shrinkToFit="1"/>
    </xf>
    <xf numFmtId="172" fontId="2" fillId="34" borderId="27" xfId="0" applyNumberFormat="1" applyFont="1" applyFill="1" applyBorder="1" applyAlignment="1">
      <alignment horizontal="center" vertical="center" textRotation="90" wrapText="1" shrinkToFit="1"/>
    </xf>
    <xf numFmtId="172" fontId="2" fillId="0" borderId="12" xfId="0" applyNumberFormat="1" applyFont="1" applyFill="1" applyBorder="1" applyAlignment="1">
      <alignment horizontal="center" vertical="center" textRotation="90" shrinkToFit="1"/>
    </xf>
    <xf numFmtId="172" fontId="2" fillId="0" borderId="21" xfId="0" applyNumberFormat="1" applyFont="1" applyFill="1" applyBorder="1" applyAlignment="1">
      <alignment horizontal="center" vertical="center" textRotation="90" shrinkToFit="1"/>
    </xf>
    <xf numFmtId="172" fontId="2" fillId="0" borderId="27" xfId="0" applyNumberFormat="1" applyFont="1" applyFill="1" applyBorder="1" applyAlignment="1">
      <alignment horizontal="center" vertical="center" textRotation="90" wrapText="1" shrinkToFit="1"/>
    </xf>
    <xf numFmtId="172" fontId="2" fillId="0" borderId="27" xfId="0" applyNumberFormat="1" applyFont="1" applyBorder="1" applyAlignment="1">
      <alignment horizontal="center" vertical="center" textRotation="90" wrapText="1" shrinkToFit="1"/>
    </xf>
    <xf numFmtId="172" fontId="2" fillId="34" borderId="0" xfId="0" applyNumberFormat="1" applyFont="1" applyFill="1" applyBorder="1" applyAlignment="1">
      <alignment horizontal="center" vertical="center" textRotation="90" wrapText="1" shrinkToFit="1"/>
    </xf>
    <xf numFmtId="172" fontId="2" fillId="34" borderId="14" xfId="0" applyNumberFormat="1" applyFont="1" applyFill="1" applyBorder="1" applyAlignment="1">
      <alignment horizontal="center" vertical="center" textRotation="90" wrapText="1" shrinkToFit="1"/>
    </xf>
    <xf numFmtId="172" fontId="2" fillId="34" borderId="14" xfId="0" applyNumberFormat="1" applyFont="1" applyFill="1" applyBorder="1" applyAlignment="1">
      <alignment vertical="top"/>
    </xf>
    <xf numFmtId="172" fontId="2" fillId="34" borderId="12" xfId="0" applyNumberFormat="1" applyFont="1" applyFill="1" applyBorder="1" applyAlignment="1">
      <alignment vertical="top"/>
    </xf>
    <xf numFmtId="172" fontId="2" fillId="34" borderId="15" xfId="0" applyNumberFormat="1" applyFont="1" applyFill="1" applyBorder="1" applyAlignment="1">
      <alignment vertical="top"/>
    </xf>
    <xf numFmtId="172" fontId="2" fillId="34" borderId="0" xfId="0" applyNumberFormat="1" applyFont="1" applyFill="1" applyBorder="1" applyAlignment="1">
      <alignment vertical="top"/>
    </xf>
    <xf numFmtId="172" fontId="2" fillId="37" borderId="15" xfId="0" applyNumberFormat="1" applyFont="1" applyFill="1" applyBorder="1" applyAlignment="1">
      <alignment horizontal="center" vertical="center" textRotation="90"/>
    </xf>
    <xf numFmtId="172" fontId="2" fillId="34" borderId="16" xfId="0" applyNumberFormat="1" applyFont="1" applyFill="1" applyBorder="1" applyAlignment="1">
      <alignment vertical="top"/>
    </xf>
    <xf numFmtId="172" fontId="2" fillId="34" borderId="27" xfId="0" applyNumberFormat="1" applyFont="1" applyFill="1" applyBorder="1" applyAlignment="1">
      <alignment vertical="top"/>
    </xf>
    <xf numFmtId="172" fontId="2" fillId="34" borderId="15" xfId="0" applyNumberFormat="1" applyFont="1" applyFill="1" applyBorder="1" applyAlignment="1">
      <alignment vertical="top" wrapText="1"/>
    </xf>
    <xf numFmtId="172" fontId="2" fillId="34" borderId="0" xfId="0" applyNumberFormat="1" applyFont="1" applyFill="1" applyBorder="1" applyAlignment="1">
      <alignment vertical="top" wrapText="1"/>
    </xf>
    <xf numFmtId="172" fontId="2" fillId="34" borderId="12" xfId="0" applyNumberFormat="1" applyFont="1" applyFill="1" applyBorder="1" applyAlignment="1">
      <alignment vertical="top" wrapText="1"/>
    </xf>
    <xf numFmtId="172" fontId="2" fillId="34" borderId="14" xfId="0" applyNumberFormat="1" applyFont="1" applyFill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center" textRotation="90" wrapText="1"/>
    </xf>
    <xf numFmtId="0" fontId="20" fillId="0" borderId="14" xfId="42" applyFont="1" applyBorder="1" applyAlignment="1" applyProtection="1">
      <alignment vertical="top" wrapText="1"/>
      <protection/>
    </xf>
    <xf numFmtId="0" fontId="2" fillId="0" borderId="15" xfId="0" applyFont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textRotation="90" wrapText="1"/>
    </xf>
    <xf numFmtId="172" fontId="2" fillId="34" borderId="0" xfId="0" applyNumberFormat="1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30" xfId="0" applyFont="1" applyBorder="1" applyAlignment="1">
      <alignment vertical="top"/>
    </xf>
    <xf numFmtId="172" fontId="2" fillId="0" borderId="20" xfId="0" applyNumberFormat="1" applyFont="1" applyBorder="1" applyAlignment="1">
      <alignment horizontal="center" vertical="center" textRotation="90"/>
    </xf>
    <xf numFmtId="172" fontId="2" fillId="0" borderId="30" xfId="0" applyNumberFormat="1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34" borderId="0" xfId="0" applyFont="1" applyFill="1" applyAlignment="1">
      <alignment horizontal="fill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 textRotation="90" wrapText="1" shrinkToFit="1"/>
    </xf>
    <xf numFmtId="172" fontId="1" fillId="0" borderId="21" xfId="0" applyNumberFormat="1" applyFont="1" applyBorder="1" applyAlignment="1">
      <alignment horizontal="center" vertical="center" textRotation="90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top" wrapText="1"/>
    </xf>
    <xf numFmtId="0" fontId="20" fillId="0" borderId="27" xfId="42" applyFont="1" applyFill="1" applyBorder="1" applyAlignment="1" applyProtection="1">
      <alignment horizontal="center" vertical="top" wrapText="1"/>
      <protection/>
    </xf>
    <xf numFmtId="0" fontId="2" fillId="0" borderId="2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fill"/>
    </xf>
    <xf numFmtId="0" fontId="69" fillId="0" borderId="16" xfId="42" applyFont="1" applyBorder="1" applyAlignment="1" applyProtection="1">
      <alignment horizontal="center" vertical="top" wrapText="1"/>
      <protection/>
    </xf>
    <xf numFmtId="2" fontId="2" fillId="0" borderId="1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72" fontId="2" fillId="0" borderId="12" xfId="0" applyNumberFormat="1" applyFont="1" applyFill="1" applyBorder="1" applyAlignment="1">
      <alignment vertical="top"/>
    </xf>
    <xf numFmtId="172" fontId="2" fillId="0" borderId="14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55" fillId="0" borderId="0" xfId="42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40" borderId="12" xfId="0" applyFont="1" applyFill="1" applyBorder="1" applyAlignment="1">
      <alignment horizontal="left" vertical="center" wrapText="1"/>
    </xf>
    <xf numFmtId="0" fontId="2" fillId="40" borderId="14" xfId="0" applyFont="1" applyFill="1" applyBorder="1" applyAlignment="1">
      <alignment horizontal="left" vertical="center" wrapText="1"/>
    </xf>
    <xf numFmtId="0" fontId="2" fillId="40" borderId="15" xfId="0" applyFont="1" applyFill="1" applyBorder="1" applyAlignment="1">
      <alignment horizontal="left"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55" fillId="0" borderId="14" xfId="42" applyBorder="1" applyAlignment="1" applyProtection="1">
      <alignment horizontal="left" vertical="center" wrapText="1"/>
      <protection/>
    </xf>
    <xf numFmtId="0" fontId="70" fillId="0" borderId="16" xfId="0" applyFont="1" applyBorder="1" applyAlignment="1">
      <alignment horizontal="center" vertical="top" wrapText="1"/>
    </xf>
    <xf numFmtId="0" fontId="70" fillId="0" borderId="13" xfId="0" applyFont="1" applyBorder="1" applyAlignment="1">
      <alignment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center" vertical="top" wrapText="1"/>
    </xf>
    <xf numFmtId="172" fontId="70" fillId="0" borderId="12" xfId="0" applyNumberFormat="1" applyFont="1" applyBorder="1" applyAlignment="1">
      <alignment horizontal="center" vertical="center" textRotation="90" wrapText="1"/>
    </xf>
    <xf numFmtId="172" fontId="70" fillId="0" borderId="10" xfId="0" applyNumberFormat="1" applyFont="1" applyBorder="1" applyAlignment="1">
      <alignment horizontal="center" vertical="center" textRotation="90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fill"/>
    </xf>
    <xf numFmtId="0" fontId="70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172" fontId="2" fillId="41" borderId="16" xfId="0" applyNumberFormat="1" applyFont="1" applyFill="1" applyBorder="1" applyAlignment="1">
      <alignment horizontal="center" vertical="center" textRotation="90" wrapText="1" shrinkToFit="1"/>
    </xf>
    <xf numFmtId="172" fontId="2" fillId="41" borderId="27" xfId="0" applyNumberFormat="1" applyFont="1" applyFill="1" applyBorder="1" applyAlignment="1">
      <alignment horizontal="center" vertical="center" textRotation="90" wrapText="1" shrinkToFit="1"/>
    </xf>
    <xf numFmtId="172" fontId="2" fillId="41" borderId="12" xfId="0" applyNumberFormat="1" applyFont="1" applyFill="1" applyBorder="1" applyAlignment="1">
      <alignment horizontal="center" vertical="center" textRotation="90" wrapText="1" shrinkToFit="1"/>
    </xf>
    <xf numFmtId="0" fontId="2" fillId="41" borderId="16" xfId="0" applyFont="1" applyFill="1" applyBorder="1" applyAlignment="1">
      <alignment horizontal="center" vertical="center" wrapText="1" shrinkToFit="1"/>
    </xf>
    <xf numFmtId="0" fontId="70" fillId="0" borderId="25" xfId="0" applyFont="1" applyBorder="1" applyAlignment="1">
      <alignment vertical="top" wrapText="1"/>
    </xf>
    <xf numFmtId="0" fontId="70" fillId="0" borderId="16" xfId="0" applyFont="1" applyBorder="1" applyAlignment="1">
      <alignment vertical="top" wrapText="1"/>
    </xf>
    <xf numFmtId="0" fontId="70" fillId="0" borderId="27" xfId="0" applyFont="1" applyBorder="1" applyAlignment="1">
      <alignment horizontal="center" vertical="top" wrapText="1"/>
    </xf>
    <xf numFmtId="172" fontId="2" fillId="41" borderId="12" xfId="0" applyNumberFormat="1" applyFont="1" applyFill="1" applyBorder="1" applyAlignment="1">
      <alignment horizontal="fill"/>
    </xf>
    <xf numFmtId="172" fontId="2" fillId="41" borderId="14" xfId="0" applyNumberFormat="1" applyFont="1" applyFill="1" applyBorder="1" applyAlignment="1">
      <alignment horizontal="fill"/>
    </xf>
    <xf numFmtId="2" fontId="2" fillId="41" borderId="12" xfId="0" applyNumberFormat="1" applyFont="1" applyFill="1" applyBorder="1" applyAlignment="1">
      <alignment horizontal="fill" wrapText="1"/>
    </xf>
    <xf numFmtId="0" fontId="2" fillId="41" borderId="10" xfId="0" applyFont="1" applyFill="1" applyBorder="1" applyAlignment="1">
      <alignment vertical="top" wrapText="1"/>
    </xf>
    <xf numFmtId="0" fontId="55" fillId="0" borderId="12" xfId="42" applyBorder="1" applyAlignment="1" applyProtection="1">
      <alignment horizontal="center" vertical="top" wrapText="1"/>
      <protection/>
    </xf>
    <xf numFmtId="0" fontId="55" fillId="0" borderId="30" xfId="42" applyBorder="1" applyAlignment="1" applyProtection="1">
      <alignment horizontal="left" vertical="center" wrapText="1"/>
      <protection/>
    </xf>
    <xf numFmtId="0" fontId="55" fillId="0" borderId="18" xfId="42" applyBorder="1" applyAlignment="1" applyProtection="1">
      <alignment horizontal="center" vertical="top" wrapText="1"/>
      <protection/>
    </xf>
    <xf numFmtId="0" fontId="70" fillId="42" borderId="23" xfId="0" applyFont="1" applyFill="1" applyBorder="1" applyAlignment="1">
      <alignment horizontal="fill"/>
    </xf>
    <xf numFmtId="49" fontId="55" fillId="34" borderId="12" xfId="42" applyNumberFormat="1" applyFill="1" applyBorder="1" applyAlignment="1" applyProtection="1">
      <alignment horizontal="center" vertical="top" wrapText="1"/>
      <protection/>
    </xf>
    <xf numFmtId="0" fontId="6" fillId="41" borderId="16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vertical="top" wrapText="1"/>
    </xf>
    <xf numFmtId="0" fontId="2" fillId="41" borderId="12" xfId="0" applyFont="1" applyFill="1" applyBorder="1" applyAlignment="1">
      <alignment vertical="top" wrapText="1"/>
    </xf>
    <xf numFmtId="0" fontId="2" fillId="41" borderId="12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horizontal="center" vertical="top" wrapText="1"/>
    </xf>
    <xf numFmtId="172" fontId="2" fillId="41" borderId="12" xfId="0" applyNumberFormat="1" applyFont="1" applyFill="1" applyBorder="1" applyAlignment="1">
      <alignment vertical="top" wrapText="1"/>
    </xf>
    <xf numFmtId="172" fontId="2" fillId="41" borderId="14" xfId="0" applyNumberFormat="1" applyFont="1" applyFill="1" applyBorder="1" applyAlignment="1">
      <alignment vertical="top" wrapText="1"/>
    </xf>
    <xf numFmtId="172" fontId="2" fillId="41" borderId="10" xfId="0" applyNumberFormat="1" applyFont="1" applyFill="1" applyBorder="1" applyAlignment="1">
      <alignment vertical="top" wrapText="1"/>
    </xf>
    <xf numFmtId="0" fontId="2" fillId="41" borderId="0" xfId="0" applyFont="1" applyFill="1" applyAlignment="1">
      <alignment horizontal="fill"/>
    </xf>
    <xf numFmtId="0" fontId="55" fillId="0" borderId="14" xfId="42" applyBorder="1" applyAlignment="1" applyProtection="1">
      <alignment vertical="top" wrapText="1"/>
      <protection/>
    </xf>
    <xf numFmtId="0" fontId="2" fillId="41" borderId="16" xfId="0" applyFont="1" applyFill="1" applyBorder="1" applyAlignment="1">
      <alignment horizontal="center" vertical="top" wrapText="1"/>
    </xf>
    <xf numFmtId="0" fontId="2" fillId="41" borderId="13" xfId="0" applyFont="1" applyFill="1" applyBorder="1" applyAlignment="1">
      <alignment horizontal="center" vertical="top" wrapText="1"/>
    </xf>
    <xf numFmtId="0" fontId="25" fillId="41" borderId="18" xfId="42" applyFont="1" applyFill="1" applyBorder="1" applyAlignment="1" applyProtection="1">
      <alignment horizontal="center" vertical="top" wrapText="1"/>
      <protection/>
    </xf>
    <xf numFmtId="0" fontId="2" fillId="41" borderId="18" xfId="0" applyFont="1" applyFill="1" applyBorder="1" applyAlignment="1">
      <alignment horizontal="center" vertical="top" wrapText="1"/>
    </xf>
    <xf numFmtId="172" fontId="2" fillId="41" borderId="16" xfId="0" applyNumberFormat="1" applyFont="1" applyFill="1" applyBorder="1" applyAlignment="1">
      <alignment horizontal="center" vertical="center" textRotation="90" wrapText="1"/>
    </xf>
    <xf numFmtId="172" fontId="2" fillId="41" borderId="22" xfId="0" applyNumberFormat="1" applyFont="1" applyFill="1" applyBorder="1" applyAlignment="1">
      <alignment horizontal="center" vertical="center" textRotation="90" wrapText="1"/>
    </xf>
    <xf numFmtId="0" fontId="2" fillId="41" borderId="16" xfId="0" applyFont="1" applyFill="1" applyBorder="1" applyAlignment="1">
      <alignment horizontal="center" vertical="center" wrapText="1"/>
    </xf>
    <xf numFmtId="172" fontId="2" fillId="41" borderId="20" xfId="0" applyNumberFormat="1" applyFont="1" applyFill="1" applyBorder="1" applyAlignment="1">
      <alignment vertical="top" wrapText="1"/>
    </xf>
    <xf numFmtId="172" fontId="2" fillId="41" borderId="30" xfId="0" applyNumberFormat="1" applyFont="1" applyFill="1" applyBorder="1" applyAlignment="1">
      <alignment vertical="top" wrapText="1"/>
    </xf>
    <xf numFmtId="0" fontId="2" fillId="41" borderId="20" xfId="0" applyFont="1" applyFill="1" applyBorder="1" applyAlignment="1">
      <alignment vertical="top" wrapText="1"/>
    </xf>
    <xf numFmtId="0" fontId="2" fillId="41" borderId="19" xfId="0" applyFont="1" applyFill="1" applyBorder="1" applyAlignment="1">
      <alignment horizontal="center" vertical="top" wrapText="1"/>
    </xf>
    <xf numFmtId="0" fontId="25" fillId="0" borderId="19" xfId="42" applyFont="1" applyBorder="1" applyAlignment="1" applyProtection="1">
      <alignment horizontal="center" vertical="top" wrapText="1"/>
      <protection/>
    </xf>
    <xf numFmtId="0" fontId="55" fillId="0" borderId="13" xfId="42" applyBorder="1" applyAlignment="1" applyProtection="1">
      <alignment horizontal="center" vertical="top" wrapText="1"/>
      <protection/>
    </xf>
    <xf numFmtId="0" fontId="6" fillId="0" borderId="16" xfId="0" applyNumberFormat="1" applyFont="1" applyBorder="1" applyAlignment="1">
      <alignment horizontal="left" vertical="center" wrapText="1"/>
    </xf>
    <xf numFmtId="0" fontId="70" fillId="41" borderId="16" xfId="0" applyFont="1" applyFill="1" applyBorder="1" applyAlignment="1">
      <alignment horizontal="center" vertical="top" wrapText="1"/>
    </xf>
    <xf numFmtId="0" fontId="70" fillId="41" borderId="21" xfId="0" applyFont="1" applyFill="1" applyBorder="1" applyAlignment="1">
      <alignment vertical="top" wrapText="1"/>
    </xf>
    <xf numFmtId="0" fontId="70" fillId="41" borderId="12" xfId="0" applyFont="1" applyFill="1" applyBorder="1" applyAlignment="1">
      <alignment vertical="top" wrapText="1"/>
    </xf>
    <xf numFmtId="0" fontId="70" fillId="41" borderId="12" xfId="0" applyFont="1" applyFill="1" applyBorder="1" applyAlignment="1">
      <alignment horizontal="center" vertical="top" wrapText="1"/>
    </xf>
    <xf numFmtId="0" fontId="72" fillId="41" borderId="12" xfId="42" applyFont="1" applyFill="1" applyBorder="1" applyAlignment="1" applyProtection="1">
      <alignment horizontal="center" vertical="top" wrapText="1"/>
      <protection/>
    </xf>
    <xf numFmtId="0" fontId="70" fillId="41" borderId="14" xfId="0" applyFont="1" applyFill="1" applyBorder="1" applyAlignment="1">
      <alignment horizontal="center" vertical="top" wrapText="1"/>
    </xf>
    <xf numFmtId="172" fontId="70" fillId="41" borderId="12" xfId="0" applyNumberFormat="1" applyFont="1" applyFill="1" applyBorder="1" applyAlignment="1">
      <alignment horizontal="center" vertical="center" textRotation="90" wrapText="1" shrinkToFit="1"/>
    </xf>
    <xf numFmtId="172" fontId="70" fillId="41" borderId="21" xfId="0" applyNumberFormat="1" applyFont="1" applyFill="1" applyBorder="1" applyAlignment="1">
      <alignment horizontal="center" vertical="center" textRotation="90" wrapText="1" shrinkToFit="1"/>
    </xf>
    <xf numFmtId="0" fontId="70" fillId="41" borderId="12" xfId="0" applyFont="1" applyFill="1" applyBorder="1" applyAlignment="1">
      <alignment horizontal="center" vertical="center" wrapText="1" shrinkToFit="1"/>
    </xf>
    <xf numFmtId="0" fontId="70" fillId="41" borderId="0" xfId="0" applyFont="1" applyFill="1" applyAlignment="1">
      <alignment vertical="top"/>
    </xf>
    <xf numFmtId="0" fontId="70" fillId="41" borderId="14" xfId="0" applyFont="1" applyFill="1" applyBorder="1" applyAlignment="1">
      <alignment horizontal="center" vertical="top"/>
    </xf>
    <xf numFmtId="0" fontId="71" fillId="0" borderId="16" xfId="0" applyFont="1" applyBorder="1" applyAlignment="1">
      <alignment horizontal="center" vertical="top" wrapText="1"/>
    </xf>
    <xf numFmtId="0" fontId="71" fillId="37" borderId="16" xfId="0" applyFont="1" applyFill="1" applyBorder="1" applyAlignment="1">
      <alignment vertical="top" wrapText="1"/>
    </xf>
    <xf numFmtId="0" fontId="71" fillId="37" borderId="12" xfId="0" applyFont="1" applyFill="1" applyBorder="1" applyAlignment="1">
      <alignment horizontal="center" vertical="top" wrapText="1"/>
    </xf>
    <xf numFmtId="0" fontId="71" fillId="37" borderId="16" xfId="0" applyFont="1" applyFill="1" applyBorder="1" applyAlignment="1">
      <alignment horizontal="center" vertical="top" wrapText="1"/>
    </xf>
    <xf numFmtId="0" fontId="71" fillId="0" borderId="21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center" vertical="top" wrapText="1"/>
    </xf>
    <xf numFmtId="0" fontId="73" fillId="0" borderId="12" xfId="42" applyFont="1" applyBorder="1" applyAlignment="1" applyProtection="1">
      <alignment horizontal="center" vertical="top" wrapText="1"/>
      <protection/>
    </xf>
    <xf numFmtId="0" fontId="71" fillId="0" borderId="14" xfId="0" applyFont="1" applyBorder="1" applyAlignment="1">
      <alignment horizontal="center" vertical="top" wrapText="1"/>
    </xf>
    <xf numFmtId="172" fontId="70" fillId="0" borderId="16" xfId="0" applyNumberFormat="1" applyFont="1" applyBorder="1" applyAlignment="1">
      <alignment horizontal="center" vertical="center" textRotation="90" wrapText="1"/>
    </xf>
    <xf numFmtId="172" fontId="70" fillId="0" borderId="22" xfId="0" applyNumberFormat="1" applyFont="1" applyBorder="1" applyAlignment="1">
      <alignment horizontal="center" vertical="center" textRotation="90" wrapText="1"/>
    </xf>
    <xf numFmtId="0" fontId="70" fillId="0" borderId="16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top" wrapText="1"/>
    </xf>
    <xf numFmtId="172" fontId="70" fillId="0" borderId="12" xfId="0" applyNumberFormat="1" applyFont="1" applyBorder="1" applyAlignment="1">
      <alignment horizontal="center" vertical="center" textRotation="90" wrapText="1" shrinkToFit="1"/>
    </xf>
    <xf numFmtId="172" fontId="70" fillId="0" borderId="21" xfId="0" applyNumberFormat="1" applyFont="1" applyBorder="1" applyAlignment="1">
      <alignment horizontal="center" vertical="center" textRotation="90" wrapText="1" shrinkToFit="1"/>
    </xf>
    <xf numFmtId="172" fontId="70" fillId="34" borderId="12" xfId="0" applyNumberFormat="1" applyFont="1" applyFill="1" applyBorder="1" applyAlignment="1">
      <alignment horizontal="center" vertical="center" textRotation="90" wrapText="1" shrinkToFit="1"/>
    </xf>
    <xf numFmtId="172" fontId="70" fillId="34" borderId="21" xfId="0" applyNumberFormat="1" applyFont="1" applyFill="1" applyBorder="1" applyAlignment="1">
      <alignment horizontal="center" vertical="center" textRotation="90" wrapText="1" shrinkToFit="1"/>
    </xf>
    <xf numFmtId="0" fontId="70" fillId="0" borderId="12" xfId="0" applyFont="1" applyBorder="1" applyAlignment="1">
      <alignment horizontal="center" vertical="center" wrapText="1" shrinkToFit="1"/>
    </xf>
    <xf numFmtId="0" fontId="70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vertical="top" wrapText="1"/>
    </xf>
    <xf numFmtId="0" fontId="71" fillId="0" borderId="12" xfId="0" applyFont="1" applyFill="1" applyBorder="1" applyAlignment="1">
      <alignment horizontal="left" vertical="top" wrapText="1"/>
    </xf>
    <xf numFmtId="0" fontId="74" fillId="0" borderId="12" xfId="0" applyFont="1" applyFill="1" applyBorder="1" applyAlignment="1">
      <alignment horizontal="center" vertical="top" wrapText="1"/>
    </xf>
    <xf numFmtId="0" fontId="0" fillId="41" borderId="0" xfId="0" applyFont="1" applyFill="1" applyAlignment="1">
      <alignment horizontal="fill"/>
    </xf>
    <xf numFmtId="0" fontId="71" fillId="0" borderId="12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center" textRotation="90" wrapText="1"/>
    </xf>
    <xf numFmtId="0" fontId="71" fillId="0" borderId="10" xfId="0" applyFont="1" applyFill="1" applyBorder="1" applyAlignment="1">
      <alignment horizontal="center" vertical="center" textRotation="90" wrapText="1"/>
    </xf>
    <xf numFmtId="0" fontId="71" fillId="0" borderId="1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top"/>
    </xf>
    <xf numFmtId="0" fontId="75" fillId="0" borderId="0" xfId="0" applyFont="1" applyFill="1" applyAlignment="1">
      <alignment horizontal="fill"/>
    </xf>
    <xf numFmtId="0" fontId="70" fillId="0" borderId="12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vertical="top" wrapText="1"/>
    </xf>
    <xf numFmtId="0" fontId="70" fillId="36" borderId="12" xfId="0" applyFont="1" applyFill="1" applyBorder="1" applyAlignment="1">
      <alignment horizontal="center" vertical="top" wrapText="1"/>
    </xf>
    <xf numFmtId="16" fontId="7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70" fillId="0" borderId="14" xfId="0" applyFont="1" applyFill="1" applyBorder="1" applyAlignment="1">
      <alignment horizontal="center" vertical="center" textRotation="90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top" wrapText="1"/>
    </xf>
    <xf numFmtId="16" fontId="70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fill"/>
    </xf>
    <xf numFmtId="0" fontId="70" fillId="36" borderId="12" xfId="0" applyFont="1" applyFill="1" applyBorder="1" applyAlignment="1">
      <alignment horizontal="center" vertical="center" textRotation="90" wrapText="1"/>
    </xf>
    <xf numFmtId="0" fontId="70" fillId="36" borderId="10" xfId="0" applyFont="1" applyFill="1" applyBorder="1" applyAlignment="1">
      <alignment horizontal="center" vertical="center" textRotation="90" wrapText="1"/>
    </xf>
    <xf numFmtId="0" fontId="70" fillId="36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top" wrapText="1"/>
    </xf>
    <xf numFmtId="0" fontId="71" fillId="36" borderId="12" xfId="0" applyFont="1" applyFill="1" applyBorder="1" applyAlignment="1">
      <alignment horizontal="center" vertical="top" wrapText="1"/>
    </xf>
    <xf numFmtId="0" fontId="71" fillId="36" borderId="12" xfId="0" applyFont="1" applyFill="1" applyBorder="1" applyAlignment="1">
      <alignment vertical="top" wrapText="1"/>
    </xf>
    <xf numFmtId="0" fontId="71" fillId="36" borderId="12" xfId="0" applyFont="1" applyFill="1" applyBorder="1" applyAlignment="1">
      <alignment horizontal="center" vertical="center" textRotation="90" wrapText="1"/>
    </xf>
    <xf numFmtId="0" fontId="71" fillId="36" borderId="10" xfId="0" applyFont="1" applyFill="1" applyBorder="1" applyAlignment="1">
      <alignment horizontal="center" vertical="center" textRotation="90" wrapText="1"/>
    </xf>
    <xf numFmtId="0" fontId="71" fillId="36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70" fillId="0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textRotation="90" wrapText="1"/>
    </xf>
    <xf numFmtId="0" fontId="2" fillId="41" borderId="10" xfId="0" applyFont="1" applyFill="1" applyBorder="1" applyAlignment="1">
      <alignment horizontal="center" vertical="center" textRotation="90" wrapText="1"/>
    </xf>
    <xf numFmtId="0" fontId="2" fillId="41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top" wrapText="1"/>
    </xf>
    <xf numFmtId="0" fontId="70" fillId="41" borderId="12" xfId="0" applyFont="1" applyFill="1" applyBorder="1" applyAlignment="1">
      <alignment horizontal="center" vertical="center" textRotation="90" wrapText="1"/>
    </xf>
    <xf numFmtId="0" fontId="70" fillId="41" borderId="10" xfId="0" applyFont="1" applyFill="1" applyBorder="1" applyAlignment="1">
      <alignment horizontal="center" vertical="center" textRotation="90" wrapText="1"/>
    </xf>
    <xf numFmtId="0" fontId="70" fillId="41" borderId="12" xfId="0" applyFont="1" applyFill="1" applyBorder="1" applyAlignment="1">
      <alignment horizontal="center" vertical="center" wrapText="1"/>
    </xf>
    <xf numFmtId="0" fontId="76" fillId="41" borderId="0" xfId="0" applyFont="1" applyFill="1" applyAlignment="1">
      <alignment horizontal="fill"/>
    </xf>
    <xf numFmtId="0" fontId="1" fillId="41" borderId="12" xfId="0" applyFont="1" applyFill="1" applyBorder="1" applyAlignment="1">
      <alignment horizontal="center" vertical="top" wrapText="1"/>
    </xf>
    <xf numFmtId="0" fontId="1" fillId="41" borderId="12" xfId="0" applyFont="1" applyFill="1" applyBorder="1" applyAlignment="1">
      <alignment vertical="top" wrapText="1"/>
    </xf>
    <xf numFmtId="0" fontId="6" fillId="41" borderId="12" xfId="0" applyFont="1" applyFill="1" applyBorder="1" applyAlignment="1">
      <alignment horizontal="center" vertical="top" wrapText="1"/>
    </xf>
    <xf numFmtId="0" fontId="6" fillId="41" borderId="12" xfId="0" applyFont="1" applyFill="1" applyBorder="1" applyAlignment="1">
      <alignment horizontal="center" vertical="center" textRotation="90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6" fillId="41" borderId="12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fill"/>
    </xf>
    <xf numFmtId="0" fontId="77" fillId="0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70" fillId="41" borderId="15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72" fillId="0" borderId="13" xfId="42" applyFont="1" applyBorder="1" applyAlignment="1" applyProtection="1">
      <alignment horizontal="center" vertical="top" wrapText="1"/>
      <protection/>
    </xf>
    <xf numFmtId="172" fontId="2" fillId="41" borderId="21" xfId="0" applyNumberFormat="1" applyFont="1" applyFill="1" applyBorder="1" applyAlignment="1">
      <alignment horizontal="center" vertical="center" textRotation="90" wrapText="1" shrinkToFit="1"/>
    </xf>
    <xf numFmtId="0" fontId="2" fillId="34" borderId="16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vertical="top" wrapText="1"/>
    </xf>
    <xf numFmtId="0" fontId="71" fillId="0" borderId="18" xfId="0" applyFont="1" applyBorder="1" applyAlignment="1">
      <alignment horizontal="center" vertical="top" wrapText="1"/>
    </xf>
    <xf numFmtId="172" fontId="71" fillId="41" borderId="16" xfId="0" applyNumberFormat="1" applyFont="1" applyFill="1" applyBorder="1" applyAlignment="1">
      <alignment horizontal="center" vertical="center" textRotation="90" wrapText="1" shrinkToFit="1"/>
    </xf>
    <xf numFmtId="172" fontId="71" fillId="41" borderId="22" xfId="0" applyNumberFormat="1" applyFont="1" applyFill="1" applyBorder="1" applyAlignment="1">
      <alignment horizontal="center" vertical="center" textRotation="90" wrapText="1" shrinkToFit="1"/>
    </xf>
    <xf numFmtId="0" fontId="71" fillId="34" borderId="16" xfId="0" applyFont="1" applyFill="1" applyBorder="1" applyAlignment="1">
      <alignment horizontal="center" vertical="center" wrapText="1" shrinkToFit="1"/>
    </xf>
    <xf numFmtId="0" fontId="71" fillId="0" borderId="0" xfId="0" applyFont="1" applyAlignment="1">
      <alignment vertical="top"/>
    </xf>
    <xf numFmtId="0" fontId="71" fillId="41" borderId="13" xfId="0" applyFont="1" applyFill="1" applyBorder="1" applyAlignment="1">
      <alignment horizontal="center" vertical="top" wrapText="1"/>
    </xf>
    <xf numFmtId="0" fontId="55" fillId="0" borderId="16" xfId="42" applyBorder="1" applyAlignment="1" applyProtection="1">
      <alignment horizontal="center" vertical="top" wrapText="1"/>
      <protection/>
    </xf>
    <xf numFmtId="172" fontId="2" fillId="41" borderId="25" xfId="0" applyNumberFormat="1" applyFont="1" applyFill="1" applyBorder="1" applyAlignment="1">
      <alignment horizontal="center" vertical="center" textRotation="90" wrapText="1" shrinkToFit="1"/>
    </xf>
    <xf numFmtId="0" fontId="25" fillId="0" borderId="17" xfId="42" applyFont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5" fillId="0" borderId="13" xfId="42" applyFont="1" applyBorder="1" applyAlignment="1" applyProtection="1">
      <alignment horizontal="center" vertical="top" wrapText="1"/>
      <protection/>
    </xf>
    <xf numFmtId="0" fontId="48" fillId="0" borderId="0" xfId="0" applyFont="1" applyAlignment="1">
      <alignment vertical="top"/>
    </xf>
    <xf numFmtId="0" fontId="3" fillId="33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fill" vertical="top" wrapText="1"/>
    </xf>
    <xf numFmtId="0" fontId="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fill" vertical="top" wrapText="1"/>
    </xf>
    <xf numFmtId="0" fontId="6" fillId="0" borderId="20" xfId="0" applyFont="1" applyBorder="1" applyAlignment="1">
      <alignment horizontal="fill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tstva2010@mail.ru" TargetMode="External" /><Relationship Id="rId2" Type="http://schemas.openxmlformats.org/officeDocument/2006/relationships/hyperlink" Target="mailto:vitaly.rintsev@stroylandiya.ru" TargetMode="External" /><Relationship Id="rId3" Type="http://schemas.openxmlformats.org/officeDocument/2006/relationships/hyperlink" Target="mailto:zirgan0@mail.ru" TargetMode="External" /><Relationship Id="rId4" Type="http://schemas.openxmlformats.org/officeDocument/2006/relationships/hyperlink" Target="mailto:kia8@yandex.ru" TargetMode="External" /><Relationship Id="rId5" Type="http://schemas.openxmlformats.org/officeDocument/2006/relationships/hyperlink" Target="mailto:avermolaev1980@mail.ru" TargetMode="External" /><Relationship Id="rId6" Type="http://schemas.openxmlformats.org/officeDocument/2006/relationships/hyperlink" Target="mailto:voenmag.str@inbox.ru" TargetMode="External" /><Relationship Id="rId7" Type="http://schemas.openxmlformats.org/officeDocument/2006/relationships/hyperlink" Target="mailto:79876093657@mail.ru" TargetMode="External" /><Relationship Id="rId8" Type="http://schemas.openxmlformats.org/officeDocument/2006/relationships/hyperlink" Target="mailto:marinanev@yandex.ru" TargetMode="External" /><Relationship Id="rId9" Type="http://schemas.openxmlformats.org/officeDocument/2006/relationships/hyperlink" Target="mailto:ishimbay@tehvideoservis.ru" TargetMode="External" /><Relationship Id="rId10" Type="http://schemas.openxmlformats.org/officeDocument/2006/relationships/hyperlink" Target="mailto:pandamekh@mail.ru" TargetMode="External" /><Relationship Id="rId11" Type="http://schemas.openxmlformats.org/officeDocument/2006/relationships/hyperlink" Target="mailto:elchis@yandex.ru" TargetMode="External" /><Relationship Id="rId12" Type="http://schemas.openxmlformats.org/officeDocument/2006/relationships/hyperlink" Target="mailto:braiceva70@mail.ru" TargetMode="External" /><Relationship Id="rId13" Type="http://schemas.openxmlformats.org/officeDocument/2006/relationships/hyperlink" Target="mailto:rodnichoc-ooo@yandex.ru" TargetMode="External" /><Relationship Id="rId14" Type="http://schemas.openxmlformats.org/officeDocument/2006/relationships/hyperlink" Target="mailto:rodnichoc-ooo@yandex.ru" TargetMode="External" /><Relationship Id="rId15" Type="http://schemas.openxmlformats.org/officeDocument/2006/relationships/hyperlink" Target="mailto:lenina_66@mail.ru" TargetMode="External" /><Relationship Id="rId16" Type="http://schemas.openxmlformats.org/officeDocument/2006/relationships/hyperlink" Target="mailto:lenina_66@mail.ru" TargetMode="External" /><Relationship Id="rId17" Type="http://schemas.openxmlformats.org/officeDocument/2006/relationships/hyperlink" Target="mailto:corpvisa@yandex.ru" TargetMode="External" /><Relationship Id="rId18" Type="http://schemas.openxmlformats.org/officeDocument/2006/relationships/hyperlink" Target="mailto:corpvisa@yandex.ru" TargetMode="External" /><Relationship Id="rId19" Type="http://schemas.openxmlformats.org/officeDocument/2006/relationships/hyperlink" Target="mailto:pivo-24@mail.ru" TargetMode="External" /><Relationship Id="rId20" Type="http://schemas.openxmlformats.org/officeDocument/2006/relationships/hyperlink" Target="mailto:upr40@matrixufa.ru" TargetMode="External" /><Relationship Id="rId21" Type="http://schemas.openxmlformats.org/officeDocument/2006/relationships/hyperlink" Target="mailto:yarmarka30@yarmarka-ufa.ru" TargetMode="External" /><Relationship Id="rId22" Type="http://schemas.openxmlformats.org/officeDocument/2006/relationships/hyperlink" Target="mailto:ooovibor@rambler.ru" TargetMode="External" /><Relationship Id="rId23" Type="http://schemas.openxmlformats.org/officeDocument/2006/relationships/hyperlink" Target="mailto:ooovibor@rambler.ru" TargetMode="External" /><Relationship Id="rId24" Type="http://schemas.openxmlformats.org/officeDocument/2006/relationships/hyperlink" Target="mailto:ooovibor@rambler.ru" TargetMode="External" /><Relationship Id="rId25" Type="http://schemas.openxmlformats.org/officeDocument/2006/relationships/hyperlink" Target="mailto:ooovibor@rambler.ru" TargetMode="External" /><Relationship Id="rId26" Type="http://schemas.openxmlformats.org/officeDocument/2006/relationships/hyperlink" Target="mailto:mag_mechta@mail.ru" TargetMode="External" /><Relationship Id="rId27" Type="http://schemas.openxmlformats.org/officeDocument/2006/relationships/hyperlink" Target="mailto:plastovets76@mail.ru" TargetMode="External" /><Relationship Id="rId28" Type="http://schemas.openxmlformats.org/officeDocument/2006/relationships/hyperlink" Target="mailto:plastovets76@mail.ru" TargetMode="External" /><Relationship Id="rId29" Type="http://schemas.openxmlformats.org/officeDocument/2006/relationships/hyperlink" Target="mailto:soiuz-i@mail.ru" TargetMode="External" /><Relationship Id="rId30" Type="http://schemas.openxmlformats.org/officeDocument/2006/relationships/hyperlink" Target="mailto:p022@polushka.net" TargetMode="External" /><Relationship Id="rId31" Type="http://schemas.openxmlformats.org/officeDocument/2006/relationships/hyperlink" Target="mailto:p119@polushka.net" TargetMode="External" /><Relationship Id="rId32" Type="http://schemas.openxmlformats.org/officeDocument/2006/relationships/hyperlink" Target="mailto:p190@polushka.net" TargetMode="External" /><Relationship Id="rId33" Type="http://schemas.openxmlformats.org/officeDocument/2006/relationships/hyperlink" Target="mailto:slvip83@mail.ru" TargetMode="External" /><Relationship Id="rId34" Type="http://schemas.openxmlformats.org/officeDocument/2006/relationships/hyperlink" Target="mailto:vadtumanov@mail.ru" TargetMode="External" /><Relationship Id="rId35" Type="http://schemas.openxmlformats.org/officeDocument/2006/relationships/hyperlink" Target="mailto:chikirkina@mail.ru" TargetMode="External" /><Relationship Id="rId36" Type="http://schemas.openxmlformats.org/officeDocument/2006/relationships/hyperlink" Target="mailto:chikirkina@mail.ru" TargetMode="External" /><Relationship Id="rId37" Type="http://schemas.openxmlformats.org/officeDocument/2006/relationships/hyperlink" Target="mailto:chikirkina@mail.ru" TargetMode="External" /><Relationship Id="rId38" Type="http://schemas.openxmlformats.org/officeDocument/2006/relationships/hyperlink" Target="mailto:postnikova_sa@stt.tander.ru" TargetMode="External" /><Relationship Id="rId39" Type="http://schemas.openxmlformats.org/officeDocument/2006/relationships/hyperlink" Target="mailto:postnikova_sa@stt.tander.ru" TargetMode="External" /><Relationship Id="rId40" Type="http://schemas.openxmlformats.org/officeDocument/2006/relationships/hyperlink" Target="mailto:postnikova_sa@stt.tander.ru" TargetMode="External" /><Relationship Id="rId41" Type="http://schemas.openxmlformats.org/officeDocument/2006/relationships/hyperlink" Target="mailto:postnikova_sa@stt.tander.ru" TargetMode="External" /><Relationship Id="rId42" Type="http://schemas.openxmlformats.org/officeDocument/2006/relationships/hyperlink" Target="mailto:postnikova_sa@stt.tander.ru" TargetMode="External" /><Relationship Id="rId43" Type="http://schemas.openxmlformats.org/officeDocument/2006/relationships/hyperlink" Target="mailto:postnikova_sa@stt.tander.ru" TargetMode="External" /><Relationship Id="rId44" Type="http://schemas.openxmlformats.org/officeDocument/2006/relationships/hyperlink" Target="mailto:postnikova_sa@stt.tander.ru" TargetMode="External" /><Relationship Id="rId45" Type="http://schemas.openxmlformats.org/officeDocument/2006/relationships/hyperlink" Target="mailto:postnikova_sa@stt.tander.ru" TargetMode="External" /><Relationship Id="rId46" Type="http://schemas.openxmlformats.org/officeDocument/2006/relationships/hyperlink" Target="mailto:postnikova_sa@stt.tander.ru" TargetMode="External" /><Relationship Id="rId47" Type="http://schemas.openxmlformats.org/officeDocument/2006/relationships/hyperlink" Target="mailto:swetlana16.71@mail.ru" TargetMode="External" /><Relationship Id="rId48" Type="http://schemas.openxmlformats.org/officeDocument/2006/relationships/hyperlink" Target="mailto:swetlana16.71@mail.ru" TargetMode="External" /><Relationship Id="rId49" Type="http://schemas.openxmlformats.org/officeDocument/2006/relationships/hyperlink" Target="mailto:swetlana16.71@mail.ru" TargetMode="External" /><Relationship Id="rId50" Type="http://schemas.openxmlformats.org/officeDocument/2006/relationships/hyperlink" Target="mailto:shopish10@semerochka.ru" TargetMode="External" /><Relationship Id="rId51" Type="http://schemas.openxmlformats.org/officeDocument/2006/relationships/hyperlink" Target="mailto:shopish43@semerochka.ru" TargetMode="External" /><Relationship Id="rId52" Type="http://schemas.openxmlformats.org/officeDocument/2006/relationships/hyperlink" Target="mailto:shopish46@semerochka.ru" TargetMode="External" /><Relationship Id="rId53" Type="http://schemas.openxmlformats.org/officeDocument/2006/relationships/hyperlink" Target="mailto:karmyshev12@yandex.ru" TargetMode="External" /><Relationship Id="rId54" Type="http://schemas.openxmlformats.org/officeDocument/2006/relationships/hyperlink" Target="mailto:razvitie@krasnoe-beloe.ru" TargetMode="External" /><Relationship Id="rId55" Type="http://schemas.openxmlformats.org/officeDocument/2006/relationships/hyperlink" Target="mailto:gulya8005@mail.ru" TargetMode="External" /><Relationship Id="rId56" Type="http://schemas.openxmlformats.org/officeDocument/2006/relationships/hyperlink" Target="mailto:rukolov@yandex.ru" TargetMode="External" /><Relationship Id="rId57" Type="http://schemas.openxmlformats.org/officeDocument/2006/relationships/hyperlink" Target="mailto:larisa_timer@mail.ru" TargetMode="External" /><Relationship Id="rId58" Type="http://schemas.openxmlformats.org/officeDocument/2006/relationships/hyperlink" Target="mailto:paluba-2012@mail.ru" TargetMode="External" /><Relationship Id="rId59" Type="http://schemas.openxmlformats.org/officeDocument/2006/relationships/hyperlink" Target="mailto:upr63@matrixufa.ru" TargetMode="External" /><Relationship Id="rId60" Type="http://schemas.openxmlformats.org/officeDocument/2006/relationships/hyperlink" Target="mailto:stop-hleb@mail.ru" TargetMode="External" /><Relationship Id="rId61" Type="http://schemas.openxmlformats.org/officeDocument/2006/relationships/hyperlink" Target="mailto:stop-hleb@mail.ru" TargetMode="External" /><Relationship Id="rId62" Type="http://schemas.openxmlformats.org/officeDocument/2006/relationships/hyperlink" Target="mailto:stop-hleb@mail.ru" TargetMode="External" /><Relationship Id="rId63" Type="http://schemas.openxmlformats.org/officeDocument/2006/relationships/hyperlink" Target="mailto:stop-hleb@mail.ru" TargetMode="External" /><Relationship Id="rId64" Type="http://schemas.openxmlformats.org/officeDocument/2006/relationships/hyperlink" Target="mailto:stop-hleb@mail.ru" TargetMode="External" /><Relationship Id="rId65" Type="http://schemas.openxmlformats.org/officeDocument/2006/relationships/hyperlink" Target="mailto:stop-hleb@mail.ru" TargetMode="External" /><Relationship Id="rId66" Type="http://schemas.openxmlformats.org/officeDocument/2006/relationships/hyperlink" Target="mailto:stop-hleb@mail.ru" TargetMode="External" /><Relationship Id="rId67" Type="http://schemas.openxmlformats.org/officeDocument/2006/relationships/hyperlink" Target="mailto:stop-hleb@mail.ru" TargetMode="External" /><Relationship Id="rId68" Type="http://schemas.openxmlformats.org/officeDocument/2006/relationships/hyperlink" Target="mailto:ooovibor@rambler.ru" TargetMode="External" /><Relationship Id="rId69" Type="http://schemas.openxmlformats.org/officeDocument/2006/relationships/hyperlink" Target="mailto:ooovibor@rambler.ru" TargetMode="External" /><Relationship Id="rId70" Type="http://schemas.openxmlformats.org/officeDocument/2006/relationships/hyperlink" Target="mailto:pivo-24@mail.ru" TargetMode="External" /><Relationship Id="rId71" Type="http://schemas.openxmlformats.org/officeDocument/2006/relationships/hyperlink" Target="mailto:lar_step@mail.ru" TargetMode="External" /><Relationship Id="rId72" Type="http://schemas.openxmlformats.org/officeDocument/2006/relationships/hyperlink" Target="mailto:vadtumanov@mail.ru" TargetMode="External" /><Relationship Id="rId73" Type="http://schemas.openxmlformats.org/officeDocument/2006/relationships/hyperlink" Target="mailto:chikirkina@mail.ru" TargetMode="External" /><Relationship Id="rId74" Type="http://schemas.openxmlformats.org/officeDocument/2006/relationships/hyperlink" Target="mailto:upr62@matrixufa.ru" TargetMode="External" /><Relationship Id="rId75" Type="http://schemas.openxmlformats.org/officeDocument/2006/relationships/hyperlink" Target="mailto:postnikova_sa@stt.tander.ru" TargetMode="External" /><Relationship Id="rId76" Type="http://schemas.openxmlformats.org/officeDocument/2006/relationships/hyperlink" Target="mailto:gdenis585@gmail.com" TargetMode="External" /><Relationship Id="rId77" Type="http://schemas.openxmlformats.org/officeDocument/2006/relationships/hyperlink" Target="mailto:ilshat_sharipov@mail.ru" TargetMode="External" /><Relationship Id="rId78" Type="http://schemas.openxmlformats.org/officeDocument/2006/relationships/hyperlink" Target="mailto:avtodoctor77@mail.ru" TargetMode="External" /><Relationship Id="rId79" Type="http://schemas.openxmlformats.org/officeDocument/2006/relationships/hyperlink" Target="mailto:kassaishimbai@tmktools.ru" TargetMode="External" /><Relationship Id="rId80" Type="http://schemas.openxmlformats.org/officeDocument/2006/relationships/hyperlink" Target="mailto:ishimbay-torex@mail.ru" TargetMode="External" /><Relationship Id="rId81" Type="http://schemas.openxmlformats.org/officeDocument/2006/relationships/hyperlink" Target="mailto:upr64@matrixufa.ru" TargetMode="External" /><Relationship Id="rId82" Type="http://schemas.openxmlformats.org/officeDocument/2006/relationships/hyperlink" Target="mailto:2008centr@mail.ru" TargetMode="External" /><Relationship Id="rId83" Type="http://schemas.openxmlformats.org/officeDocument/2006/relationships/hyperlink" Target="mailto:k.b102@mail/ru" TargetMode="External" /><Relationship Id="rId84" Type="http://schemas.openxmlformats.org/officeDocument/2006/relationships/hyperlink" Target="mailto:k.b102@mail.ru" TargetMode="External" /><Relationship Id="rId85" Type="http://schemas.openxmlformats.org/officeDocument/2006/relationships/hyperlink" Target="mailto:abzi83@yandex.ru" TargetMode="External" /><Relationship Id="rId86" Type="http://schemas.openxmlformats.org/officeDocument/2006/relationships/hyperlink" Target="mailto:k.b102@mail/ru" TargetMode="External" /><Relationship Id="rId87" Type="http://schemas.openxmlformats.org/officeDocument/2006/relationships/hyperlink" Target="mailto:k.b102@mail/ru" TargetMode="External" /><Relationship Id="rId88" Type="http://schemas.openxmlformats.org/officeDocument/2006/relationships/hyperlink" Target="mailto:geraseva_o_n@hm990206.magnit.ru" TargetMode="External" /><Relationship Id="rId89" Type="http://schemas.openxmlformats.org/officeDocument/2006/relationships/hyperlink" Target="mailto:planeta@ufacom.ru" TargetMode="External" /><Relationship Id="rId90" Type="http://schemas.openxmlformats.org/officeDocument/2006/relationships/hyperlink" Target="mailto:k.b102@mail/ru" TargetMode="External" /><Relationship Id="rId91" Type="http://schemas.openxmlformats.org/officeDocument/2006/relationships/hyperlink" Target="mailto:chikirkina@mail.ru" TargetMode="External" /><Relationship Id="rId92" Type="http://schemas.openxmlformats.org/officeDocument/2006/relationships/hyperlink" Target="mailto:galiha@mail/ru" TargetMode="External" /><Relationship Id="rId93" Type="http://schemas.openxmlformats.org/officeDocument/2006/relationships/hyperlink" Target="mailto:aidar1971@list.ru" TargetMode="External" /><Relationship Id="rId9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arunov@gctrb,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1"/>
  <sheetViews>
    <sheetView zoomScale="87" zoomScaleNormal="87" zoomScalePageLayoutView="0" workbookViewId="0" topLeftCell="A1">
      <pane ySplit="11" topLeftCell="A99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9.25390625" style="202" customWidth="1"/>
    <col min="2" max="2" width="21.00390625" style="191" customWidth="1"/>
    <col min="3" max="3" width="25.125" style="191" customWidth="1"/>
    <col min="4" max="4" width="25.25390625" style="191" customWidth="1"/>
    <col min="5" max="5" width="25.125" style="203" customWidth="1"/>
    <col min="6" max="6" width="16.875" style="191" customWidth="1"/>
    <col min="7" max="7" width="10.875" style="203" customWidth="1"/>
    <col min="8" max="8" width="13.125" style="203" customWidth="1"/>
    <col min="9" max="9" width="10.625" style="191" customWidth="1"/>
    <col min="10" max="11" width="10.00390625" style="191" customWidth="1"/>
    <col min="12" max="12" width="11.00390625" style="191" customWidth="1"/>
    <col min="13" max="14" width="10.75390625" style="191" customWidth="1"/>
    <col min="15" max="15" width="11.00390625" style="191" customWidth="1"/>
    <col min="16" max="16384" width="9.125" style="191" customWidth="1"/>
  </cols>
  <sheetData>
    <row r="1" spans="1:2" ht="15.75">
      <c r="A1" s="709"/>
      <c r="B1" s="422" t="s">
        <v>1778</v>
      </c>
    </row>
    <row r="2" spans="1:2" ht="15.75">
      <c r="A2" s="424"/>
      <c r="B2" s="422" t="s">
        <v>1781</v>
      </c>
    </row>
    <row r="3" spans="1:2" ht="15.75">
      <c r="A3" s="423"/>
      <c r="B3" s="422" t="s">
        <v>1777</v>
      </c>
    </row>
    <row r="4" spans="5:10" ht="15.75">
      <c r="E4" s="197" t="s">
        <v>1188</v>
      </c>
      <c r="F4" s="195"/>
      <c r="G4" s="197"/>
      <c r="H4" s="197"/>
      <c r="J4" s="196"/>
    </row>
    <row r="5" spans="3:11" ht="15.75">
      <c r="C5" s="195" t="s">
        <v>1448</v>
      </c>
      <c r="I5" s="195" t="s">
        <v>2697</v>
      </c>
      <c r="K5" s="195"/>
    </row>
    <row r="6" spans="2:10" ht="15.75" customHeight="1" thickBot="1">
      <c r="B6" s="198"/>
      <c r="J6" s="196"/>
    </row>
    <row r="7" spans="2:15" ht="19.5" thickBot="1">
      <c r="B7" s="198"/>
      <c r="G7" s="204" t="s">
        <v>480</v>
      </c>
      <c r="H7" s="221"/>
      <c r="I7" s="1">
        <f aca="true" t="shared" si="0" ref="I7:O7">SUM(I12:I513)</f>
        <v>75728.6</v>
      </c>
      <c r="J7" s="2">
        <f t="shared" si="0"/>
        <v>53938.880000000005</v>
      </c>
      <c r="K7" s="3">
        <f t="shared" si="0"/>
        <v>47923.350000000006</v>
      </c>
      <c r="L7" s="3">
        <f t="shared" si="0"/>
        <v>19081.15</v>
      </c>
      <c r="M7" s="3">
        <f t="shared" si="0"/>
        <v>4641.859999999999</v>
      </c>
      <c r="N7" s="2">
        <f t="shared" si="0"/>
        <v>5557.759999999999</v>
      </c>
      <c r="O7" s="3">
        <f t="shared" si="0"/>
        <v>1962</v>
      </c>
    </row>
    <row r="8" ht="15.75" customHeight="1" thickBot="1">
      <c r="J8" s="196"/>
    </row>
    <row r="9" spans="1:15" ht="16.5" thickBot="1">
      <c r="A9" s="847" t="s">
        <v>578</v>
      </c>
      <c r="B9" s="845" t="s">
        <v>579</v>
      </c>
      <c r="C9" s="845" t="s">
        <v>573</v>
      </c>
      <c r="D9" s="845" t="s">
        <v>1560</v>
      </c>
      <c r="E9" s="845" t="s">
        <v>580</v>
      </c>
      <c r="F9" s="845" t="s">
        <v>1559</v>
      </c>
      <c r="G9" s="845" t="s">
        <v>574</v>
      </c>
      <c r="H9" s="845" t="s">
        <v>575</v>
      </c>
      <c r="I9" s="849" t="s">
        <v>572</v>
      </c>
      <c r="J9" s="850"/>
      <c r="K9" s="850"/>
      <c r="L9" s="850"/>
      <c r="M9" s="850"/>
      <c r="N9" s="851"/>
      <c r="O9" s="852" t="s">
        <v>576</v>
      </c>
    </row>
    <row r="10" spans="1:15" ht="85.5" customHeight="1" thickBot="1">
      <c r="A10" s="848"/>
      <c r="B10" s="854"/>
      <c r="C10" s="854"/>
      <c r="D10" s="854"/>
      <c r="E10" s="854"/>
      <c r="F10" s="846"/>
      <c r="G10" s="854"/>
      <c r="H10" s="854"/>
      <c r="I10" s="5" t="s">
        <v>581</v>
      </c>
      <c r="J10" s="5" t="s">
        <v>582</v>
      </c>
      <c r="K10" s="6" t="s">
        <v>583</v>
      </c>
      <c r="L10" s="7" t="s">
        <v>584</v>
      </c>
      <c r="M10" s="5" t="s">
        <v>585</v>
      </c>
      <c r="N10" s="6" t="s">
        <v>586</v>
      </c>
      <c r="O10" s="853"/>
    </row>
    <row r="11" spans="1:15" ht="16.5" thickBot="1">
      <c r="A11" s="333"/>
      <c r="B11" s="8"/>
      <c r="C11" s="8"/>
      <c r="D11" s="9"/>
      <c r="E11" s="9"/>
      <c r="F11" s="9"/>
      <c r="G11" s="8"/>
      <c r="H11" s="9"/>
      <c r="I11" s="10"/>
      <c r="J11" s="11"/>
      <c r="K11" s="12"/>
      <c r="L11" s="13"/>
      <c r="M11" s="14"/>
      <c r="N11" s="14"/>
      <c r="O11" s="199"/>
    </row>
    <row r="12" spans="1:15" ht="16.5" thickBot="1">
      <c r="A12" s="39"/>
      <c r="B12" s="40"/>
      <c r="C12" s="40"/>
      <c r="D12" s="41"/>
      <c r="E12" s="17"/>
      <c r="F12" s="39"/>
      <c r="G12" s="39"/>
      <c r="H12" s="39"/>
      <c r="I12" s="519"/>
      <c r="J12" s="517"/>
      <c r="K12" s="519"/>
      <c r="L12" s="519"/>
      <c r="M12" s="519"/>
      <c r="N12" s="517"/>
      <c r="O12" s="182"/>
    </row>
    <row r="13" spans="1:15" ht="32.25" thickBot="1">
      <c r="A13" s="39">
        <f>A12+1</f>
        <v>1</v>
      </c>
      <c r="B13" s="40" t="s">
        <v>2545</v>
      </c>
      <c r="C13" s="40" t="s">
        <v>1458</v>
      </c>
      <c r="D13" s="40" t="s">
        <v>1454</v>
      </c>
      <c r="E13" s="17" t="s">
        <v>2281</v>
      </c>
      <c r="F13" s="39"/>
      <c r="G13" s="39" t="s">
        <v>592</v>
      </c>
      <c r="H13" s="39"/>
      <c r="I13" s="519">
        <v>76.3</v>
      </c>
      <c r="J13" s="517">
        <v>25.2</v>
      </c>
      <c r="K13" s="519"/>
      <c r="L13" s="519">
        <v>76.3</v>
      </c>
      <c r="M13" s="519"/>
      <c r="N13" s="517"/>
      <c r="O13" s="182">
        <v>2</v>
      </c>
    </row>
    <row r="14" spans="1:15" ht="48" thickBot="1">
      <c r="A14" s="39">
        <f aca="true" t="shared" si="1" ref="A14:A77">A13+1</f>
        <v>2</v>
      </c>
      <c r="B14" s="40" t="s">
        <v>2546</v>
      </c>
      <c r="C14" s="40" t="s">
        <v>1461</v>
      </c>
      <c r="D14" s="40" t="s">
        <v>1111</v>
      </c>
      <c r="E14" s="17" t="s">
        <v>621</v>
      </c>
      <c r="F14" s="316" t="s">
        <v>1598</v>
      </c>
      <c r="G14" s="39" t="s">
        <v>592</v>
      </c>
      <c r="H14" s="39" t="s">
        <v>1596</v>
      </c>
      <c r="I14" s="519">
        <v>177.9</v>
      </c>
      <c r="J14" s="517">
        <v>84.9</v>
      </c>
      <c r="K14" s="519"/>
      <c r="L14" s="519">
        <v>177.9</v>
      </c>
      <c r="M14" s="519"/>
      <c r="N14" s="517"/>
      <c r="O14" s="182">
        <v>10</v>
      </c>
    </row>
    <row r="15" spans="1:15" ht="48" thickBot="1">
      <c r="A15" s="39">
        <f t="shared" si="1"/>
        <v>3</v>
      </c>
      <c r="B15" s="16" t="s">
        <v>2547</v>
      </c>
      <c r="C15" s="16" t="s">
        <v>1462</v>
      </c>
      <c r="D15" s="16" t="s">
        <v>1111</v>
      </c>
      <c r="E15" s="42" t="s">
        <v>621</v>
      </c>
      <c r="F15" s="307" t="s">
        <v>1598</v>
      </c>
      <c r="G15" s="17" t="s">
        <v>592</v>
      </c>
      <c r="H15" s="42" t="s">
        <v>1596</v>
      </c>
      <c r="I15" s="519">
        <v>111.9</v>
      </c>
      <c r="J15" s="517">
        <v>60.6</v>
      </c>
      <c r="K15" s="519"/>
      <c r="L15" s="519">
        <v>111.9</v>
      </c>
      <c r="M15" s="519"/>
      <c r="N15" s="517"/>
      <c r="O15" s="182">
        <v>7</v>
      </c>
    </row>
    <row r="16" spans="1:15" ht="32.25" thickBot="1">
      <c r="A16" s="39">
        <f t="shared" si="1"/>
        <v>4</v>
      </c>
      <c r="B16" s="16" t="s">
        <v>2753</v>
      </c>
      <c r="C16" s="47" t="s">
        <v>1463</v>
      </c>
      <c r="D16" s="46"/>
      <c r="E16" s="50"/>
      <c r="F16" s="840"/>
      <c r="G16" s="64" t="s">
        <v>592</v>
      </c>
      <c r="H16" s="63"/>
      <c r="I16" s="516">
        <v>60</v>
      </c>
      <c r="J16" s="535">
        <v>32.7</v>
      </c>
      <c r="K16" s="516"/>
      <c r="L16" s="516">
        <v>60</v>
      </c>
      <c r="M16" s="516"/>
      <c r="N16" s="535"/>
      <c r="O16" s="185">
        <v>3</v>
      </c>
    </row>
    <row r="17" spans="1:15" ht="126.75" thickBot="1">
      <c r="A17" s="39">
        <f t="shared" si="1"/>
        <v>5</v>
      </c>
      <c r="B17" s="16" t="s">
        <v>1780</v>
      </c>
      <c r="C17" s="16" t="s">
        <v>1522</v>
      </c>
      <c r="D17" s="43" t="s">
        <v>1561</v>
      </c>
      <c r="E17" s="51" t="s">
        <v>2026</v>
      </c>
      <c r="F17" s="317" t="s">
        <v>801</v>
      </c>
      <c r="G17" s="39" t="s">
        <v>588</v>
      </c>
      <c r="H17" s="45" t="s">
        <v>1596</v>
      </c>
      <c r="I17" s="519">
        <v>400</v>
      </c>
      <c r="J17" s="517">
        <v>323</v>
      </c>
      <c r="K17" s="519">
        <v>411</v>
      </c>
      <c r="L17" s="519"/>
      <c r="M17" s="519"/>
      <c r="N17" s="517"/>
      <c r="O17" s="182">
        <v>14</v>
      </c>
    </row>
    <row r="18" spans="1:15" ht="126.75" thickBot="1">
      <c r="A18" s="39">
        <f t="shared" si="1"/>
        <v>6</v>
      </c>
      <c r="B18" s="41" t="s">
        <v>2171</v>
      </c>
      <c r="C18" s="38" t="s">
        <v>1520</v>
      </c>
      <c r="D18" s="43" t="s">
        <v>1561</v>
      </c>
      <c r="E18" s="51" t="s">
        <v>2026</v>
      </c>
      <c r="F18" s="307" t="s">
        <v>801</v>
      </c>
      <c r="G18" s="17" t="s">
        <v>588</v>
      </c>
      <c r="H18" s="42" t="s">
        <v>1596</v>
      </c>
      <c r="I18" s="519">
        <v>638</v>
      </c>
      <c r="J18" s="517">
        <v>549</v>
      </c>
      <c r="K18" s="519">
        <v>638</v>
      </c>
      <c r="L18" s="519"/>
      <c r="M18" s="519"/>
      <c r="N18" s="517">
        <v>44</v>
      </c>
      <c r="O18" s="182">
        <v>12</v>
      </c>
    </row>
    <row r="19" spans="1:16" s="341" customFormat="1" ht="126.75" thickBot="1">
      <c r="A19" s="39">
        <f t="shared" si="1"/>
        <v>7</v>
      </c>
      <c r="B19" s="16" t="s">
        <v>2172</v>
      </c>
      <c r="C19" s="16" t="s">
        <v>767</v>
      </c>
      <c r="D19" s="43" t="s">
        <v>1561</v>
      </c>
      <c r="E19" s="51" t="s">
        <v>2026</v>
      </c>
      <c r="F19" s="229" t="s">
        <v>801</v>
      </c>
      <c r="G19" s="44" t="s">
        <v>588</v>
      </c>
      <c r="H19" s="17" t="s">
        <v>1596</v>
      </c>
      <c r="I19" s="519">
        <v>324.3</v>
      </c>
      <c r="J19" s="517">
        <v>250</v>
      </c>
      <c r="K19" s="519">
        <v>324.3</v>
      </c>
      <c r="L19" s="529"/>
      <c r="M19" s="519"/>
      <c r="N19" s="517"/>
      <c r="O19" s="182">
        <v>12</v>
      </c>
      <c r="P19" s="191"/>
    </row>
    <row r="20" spans="1:15" ht="126.75" thickBot="1">
      <c r="A20" s="39">
        <f t="shared" si="1"/>
        <v>8</v>
      </c>
      <c r="B20" s="16" t="s">
        <v>1747</v>
      </c>
      <c r="C20" s="16" t="s">
        <v>992</v>
      </c>
      <c r="D20" s="43" t="s">
        <v>1561</v>
      </c>
      <c r="E20" s="51" t="s">
        <v>2026</v>
      </c>
      <c r="F20" s="317" t="s">
        <v>801</v>
      </c>
      <c r="G20" s="39" t="s">
        <v>588</v>
      </c>
      <c r="H20" s="45" t="s">
        <v>1596</v>
      </c>
      <c r="I20" s="519">
        <v>240</v>
      </c>
      <c r="J20" s="517">
        <v>200</v>
      </c>
      <c r="K20" s="519">
        <v>240</v>
      </c>
      <c r="L20" s="519"/>
      <c r="M20" s="519"/>
      <c r="N20" s="517"/>
      <c r="O20" s="182">
        <v>8</v>
      </c>
    </row>
    <row r="21" spans="1:15" ht="126.75" thickBot="1">
      <c r="A21" s="39">
        <f t="shared" si="1"/>
        <v>9</v>
      </c>
      <c r="B21" s="16" t="s">
        <v>2170</v>
      </c>
      <c r="C21" s="16" t="s">
        <v>1521</v>
      </c>
      <c r="D21" s="43" t="s">
        <v>1561</v>
      </c>
      <c r="E21" s="51" t="s">
        <v>2026</v>
      </c>
      <c r="F21" s="307" t="s">
        <v>801</v>
      </c>
      <c r="G21" s="17" t="s">
        <v>588</v>
      </c>
      <c r="H21" s="42" t="s">
        <v>1596</v>
      </c>
      <c r="I21" s="522">
        <v>383</v>
      </c>
      <c r="J21" s="523">
        <v>297.2</v>
      </c>
      <c r="K21" s="522">
        <v>383</v>
      </c>
      <c r="L21" s="522"/>
      <c r="M21" s="522"/>
      <c r="N21" s="523">
        <v>36.8</v>
      </c>
      <c r="O21" s="184">
        <v>16</v>
      </c>
    </row>
    <row r="22" spans="1:15" ht="126.75" thickBot="1">
      <c r="A22" s="39">
        <f t="shared" si="1"/>
        <v>10</v>
      </c>
      <c r="B22" s="47" t="s">
        <v>1782</v>
      </c>
      <c r="C22" s="47" t="s">
        <v>852</v>
      </c>
      <c r="D22" s="43" t="s">
        <v>1561</v>
      </c>
      <c r="E22" s="51" t="s">
        <v>2026</v>
      </c>
      <c r="F22" s="307" t="s">
        <v>801</v>
      </c>
      <c r="G22" s="51" t="s">
        <v>588</v>
      </c>
      <c r="H22" s="50" t="s">
        <v>1596</v>
      </c>
      <c r="I22" s="520">
        <v>221</v>
      </c>
      <c r="J22" s="521">
        <v>174.2</v>
      </c>
      <c r="K22" s="520">
        <v>221</v>
      </c>
      <c r="L22" s="530"/>
      <c r="M22" s="520"/>
      <c r="N22" s="521"/>
      <c r="O22" s="186">
        <v>12</v>
      </c>
    </row>
    <row r="23" spans="1:15" ht="126.75" thickBot="1">
      <c r="A23" s="39">
        <f t="shared" si="1"/>
        <v>11</v>
      </c>
      <c r="B23" s="43" t="s">
        <v>1845</v>
      </c>
      <c r="C23" s="16" t="s">
        <v>853</v>
      </c>
      <c r="D23" s="43" t="s">
        <v>1561</v>
      </c>
      <c r="E23" s="51" t="s">
        <v>2026</v>
      </c>
      <c r="F23" s="229" t="s">
        <v>801</v>
      </c>
      <c r="G23" s="17" t="s">
        <v>588</v>
      </c>
      <c r="H23" s="42" t="s">
        <v>1596</v>
      </c>
      <c r="I23" s="522">
        <v>307</v>
      </c>
      <c r="J23" s="523">
        <v>230</v>
      </c>
      <c r="K23" s="522">
        <v>307</v>
      </c>
      <c r="L23" s="522"/>
      <c r="M23" s="522"/>
      <c r="N23" s="523"/>
      <c r="O23" s="184">
        <v>14</v>
      </c>
    </row>
    <row r="24" spans="1:15" ht="126.75" thickBot="1">
      <c r="A24" s="39">
        <f t="shared" si="1"/>
        <v>12</v>
      </c>
      <c r="B24" s="16" t="s">
        <v>1848</v>
      </c>
      <c r="C24" s="38" t="s">
        <v>859</v>
      </c>
      <c r="D24" s="43" t="s">
        <v>1561</v>
      </c>
      <c r="E24" s="51" t="s">
        <v>2026</v>
      </c>
      <c r="F24" s="318" t="s">
        <v>801</v>
      </c>
      <c r="G24" s="455" t="s">
        <v>588</v>
      </c>
      <c r="H24" s="44" t="s">
        <v>1596</v>
      </c>
      <c r="I24" s="519">
        <v>887.6</v>
      </c>
      <c r="J24" s="517">
        <v>710.6</v>
      </c>
      <c r="K24" s="519">
        <v>887.6</v>
      </c>
      <c r="L24" s="519"/>
      <c r="M24" s="519"/>
      <c r="N24" s="517">
        <v>39.1</v>
      </c>
      <c r="O24" s="182">
        <v>8</v>
      </c>
    </row>
    <row r="25" spans="1:16" ht="126.75" thickBot="1">
      <c r="A25" s="39">
        <f t="shared" si="1"/>
        <v>13</v>
      </c>
      <c r="B25" s="47" t="s">
        <v>1819</v>
      </c>
      <c r="C25" s="59" t="s">
        <v>854</v>
      </c>
      <c r="D25" s="43" t="s">
        <v>1561</v>
      </c>
      <c r="E25" s="51" t="s">
        <v>2026</v>
      </c>
      <c r="F25" s="449" t="s">
        <v>801</v>
      </c>
      <c r="G25" s="48" t="s">
        <v>588</v>
      </c>
      <c r="H25" s="51" t="s">
        <v>1596</v>
      </c>
      <c r="I25" s="531">
        <v>300</v>
      </c>
      <c r="J25" s="532">
        <v>220</v>
      </c>
      <c r="K25" s="531">
        <v>300</v>
      </c>
      <c r="L25" s="531"/>
      <c r="M25" s="533"/>
      <c r="N25" s="534"/>
      <c r="O25" s="216">
        <v>13</v>
      </c>
      <c r="P25" s="190"/>
    </row>
    <row r="26" spans="1:15" ht="126.75" thickBot="1">
      <c r="A26" s="39">
        <f t="shared" si="1"/>
        <v>14</v>
      </c>
      <c r="B26" s="41" t="s">
        <v>2173</v>
      </c>
      <c r="C26" s="40" t="s">
        <v>458</v>
      </c>
      <c r="D26" s="43" t="s">
        <v>1561</v>
      </c>
      <c r="E26" s="51" t="s">
        <v>2026</v>
      </c>
      <c r="F26" s="229" t="s">
        <v>801</v>
      </c>
      <c r="G26" s="39" t="s">
        <v>588</v>
      </c>
      <c r="H26" s="44" t="s">
        <v>1596</v>
      </c>
      <c r="I26" s="519">
        <v>289</v>
      </c>
      <c r="J26" s="517">
        <v>180</v>
      </c>
      <c r="K26" s="519">
        <v>289</v>
      </c>
      <c r="L26" s="519"/>
      <c r="M26" s="519"/>
      <c r="N26" s="517"/>
      <c r="O26" s="182">
        <v>12</v>
      </c>
    </row>
    <row r="27" spans="1:15" ht="63.75" thickBot="1">
      <c r="A27" s="39">
        <f t="shared" si="1"/>
        <v>15</v>
      </c>
      <c r="B27" s="16" t="s">
        <v>1779</v>
      </c>
      <c r="C27" s="16" t="s">
        <v>393</v>
      </c>
      <c r="D27" s="43" t="s">
        <v>759</v>
      </c>
      <c r="E27" s="51" t="s">
        <v>2026</v>
      </c>
      <c r="F27" s="44"/>
      <c r="G27" s="39" t="s">
        <v>1242</v>
      </c>
      <c r="H27" s="45" t="s">
        <v>1975</v>
      </c>
      <c r="I27" s="519">
        <v>300</v>
      </c>
      <c r="J27" s="517">
        <v>250</v>
      </c>
      <c r="K27" s="519">
        <v>300</v>
      </c>
      <c r="L27" s="519"/>
      <c r="M27" s="519"/>
      <c r="N27" s="517"/>
      <c r="O27" s="182">
        <v>6</v>
      </c>
    </row>
    <row r="28" spans="1:15" ht="63.75" thickBot="1">
      <c r="A28" s="682">
        <f t="shared" si="1"/>
        <v>16</v>
      </c>
      <c r="B28" s="684" t="s">
        <v>2698</v>
      </c>
      <c r="C28" s="684" t="s">
        <v>2568</v>
      </c>
      <c r="D28" s="684" t="s">
        <v>2567</v>
      </c>
      <c r="E28" s="693" t="s">
        <v>2569</v>
      </c>
      <c r="F28" s="828" t="s">
        <v>2570</v>
      </c>
      <c r="G28" s="685" t="s">
        <v>588</v>
      </c>
      <c r="H28" s="693" t="s">
        <v>1596</v>
      </c>
      <c r="I28" s="755">
        <v>614.2</v>
      </c>
      <c r="J28" s="756">
        <v>534.2</v>
      </c>
      <c r="K28" s="755"/>
      <c r="L28" s="755">
        <v>614.2</v>
      </c>
      <c r="M28" s="755">
        <v>60</v>
      </c>
      <c r="N28" s="535">
        <v>20</v>
      </c>
      <c r="O28" s="213">
        <v>15</v>
      </c>
    </row>
    <row r="29" spans="1:15" ht="48" thickBot="1">
      <c r="A29" s="39">
        <f t="shared" si="1"/>
        <v>17</v>
      </c>
      <c r="B29" s="43" t="s">
        <v>2067</v>
      </c>
      <c r="C29" s="16" t="s">
        <v>451</v>
      </c>
      <c r="D29" s="43" t="s">
        <v>1749</v>
      </c>
      <c r="E29" s="42" t="s">
        <v>2394</v>
      </c>
      <c r="F29" s="307" t="s">
        <v>795</v>
      </c>
      <c r="G29" s="42" t="s">
        <v>588</v>
      </c>
      <c r="H29" s="42" t="s">
        <v>1596</v>
      </c>
      <c r="I29" s="522">
        <v>616.1</v>
      </c>
      <c r="J29" s="523">
        <v>500</v>
      </c>
      <c r="K29" s="536"/>
      <c r="L29" s="536"/>
      <c r="M29" s="536"/>
      <c r="N29" s="537"/>
      <c r="O29" s="184">
        <v>15</v>
      </c>
    </row>
    <row r="30" spans="1:15" ht="48" thickBot="1">
      <c r="A30" s="39">
        <f t="shared" si="1"/>
        <v>18</v>
      </c>
      <c r="B30" s="16" t="s">
        <v>1861</v>
      </c>
      <c r="C30" s="16" t="s">
        <v>796</v>
      </c>
      <c r="D30" s="16" t="s">
        <v>1749</v>
      </c>
      <c r="E30" s="42" t="s">
        <v>2393</v>
      </c>
      <c r="F30" s="307" t="s">
        <v>794</v>
      </c>
      <c r="G30" s="17" t="s">
        <v>588</v>
      </c>
      <c r="H30" s="45" t="s">
        <v>1596</v>
      </c>
      <c r="I30" s="519">
        <v>722.8</v>
      </c>
      <c r="J30" s="517">
        <v>598</v>
      </c>
      <c r="K30" s="519">
        <v>722.8</v>
      </c>
      <c r="L30" s="519"/>
      <c r="M30" s="519"/>
      <c r="N30" s="517"/>
      <c r="O30" s="182">
        <v>32</v>
      </c>
    </row>
    <row r="31" spans="1:15" ht="27" thickBot="1">
      <c r="A31" s="39">
        <f t="shared" si="1"/>
        <v>19</v>
      </c>
      <c r="B31" s="16" t="s">
        <v>2571</v>
      </c>
      <c r="C31" s="16" t="s">
        <v>917</v>
      </c>
      <c r="D31" s="16"/>
      <c r="E31" s="42"/>
      <c r="F31" s="42"/>
      <c r="G31" s="17" t="s">
        <v>592</v>
      </c>
      <c r="H31" s="42"/>
      <c r="I31" s="519">
        <v>33.2</v>
      </c>
      <c r="J31" s="517">
        <v>14.4</v>
      </c>
      <c r="K31" s="519"/>
      <c r="L31" s="519">
        <v>33.2</v>
      </c>
      <c r="M31" s="519"/>
      <c r="N31" s="517"/>
      <c r="O31" s="182">
        <v>2</v>
      </c>
    </row>
    <row r="32" spans="1:15" ht="27" thickBot="1">
      <c r="A32" s="39">
        <f t="shared" si="1"/>
        <v>20</v>
      </c>
      <c r="B32" s="41" t="s">
        <v>2572</v>
      </c>
      <c r="C32" s="38" t="s">
        <v>187</v>
      </c>
      <c r="D32" s="41"/>
      <c r="E32" s="44"/>
      <c r="F32" s="44"/>
      <c r="G32" s="44" t="s">
        <v>592</v>
      </c>
      <c r="H32" s="44"/>
      <c r="I32" s="519">
        <v>48</v>
      </c>
      <c r="J32" s="517">
        <v>18</v>
      </c>
      <c r="K32" s="519"/>
      <c r="L32" s="519">
        <v>48</v>
      </c>
      <c r="M32" s="519"/>
      <c r="N32" s="517"/>
      <c r="O32" s="182">
        <v>2</v>
      </c>
    </row>
    <row r="33" spans="1:15" ht="32.25" thickBot="1">
      <c r="A33" s="39">
        <f t="shared" si="1"/>
        <v>21</v>
      </c>
      <c r="B33" s="16" t="s">
        <v>2140</v>
      </c>
      <c r="C33" s="16" t="s">
        <v>1803</v>
      </c>
      <c r="D33" s="16" t="s">
        <v>172</v>
      </c>
      <c r="E33" s="17" t="s">
        <v>2291</v>
      </c>
      <c r="F33" s="17"/>
      <c r="G33" s="17" t="s">
        <v>592</v>
      </c>
      <c r="H33" s="39"/>
      <c r="I33" s="519">
        <v>48</v>
      </c>
      <c r="J33" s="517">
        <v>20</v>
      </c>
      <c r="K33" s="519"/>
      <c r="L33" s="519">
        <v>48</v>
      </c>
      <c r="M33" s="519"/>
      <c r="N33" s="517"/>
      <c r="O33" s="182">
        <v>2</v>
      </c>
    </row>
    <row r="34" spans="1:15" ht="32.25" thickBot="1">
      <c r="A34" s="39">
        <f t="shared" si="1"/>
        <v>22</v>
      </c>
      <c r="B34" s="43" t="s">
        <v>2164</v>
      </c>
      <c r="C34" s="16" t="s">
        <v>159</v>
      </c>
      <c r="D34" s="43" t="s">
        <v>172</v>
      </c>
      <c r="E34" s="42" t="s">
        <v>2291</v>
      </c>
      <c r="F34" s="42"/>
      <c r="G34" s="17" t="s">
        <v>592</v>
      </c>
      <c r="H34" s="17"/>
      <c r="I34" s="522">
        <v>52</v>
      </c>
      <c r="J34" s="517">
        <v>34</v>
      </c>
      <c r="K34" s="519">
        <v>52</v>
      </c>
      <c r="L34" s="519"/>
      <c r="M34" s="519"/>
      <c r="N34" s="517"/>
      <c r="O34" s="182">
        <v>3</v>
      </c>
    </row>
    <row r="35" spans="1:15" ht="47.25" customHeight="1" thickBot="1">
      <c r="A35" s="39">
        <f t="shared" si="1"/>
        <v>23</v>
      </c>
      <c r="B35" s="16" t="s">
        <v>2165</v>
      </c>
      <c r="C35" s="16" t="s">
        <v>1886</v>
      </c>
      <c r="D35" s="16" t="s">
        <v>172</v>
      </c>
      <c r="E35" s="42" t="s">
        <v>2293</v>
      </c>
      <c r="F35" s="42"/>
      <c r="G35" s="17" t="s">
        <v>592</v>
      </c>
      <c r="H35" s="37"/>
      <c r="I35" s="525">
        <v>108</v>
      </c>
      <c r="J35" s="517">
        <v>78</v>
      </c>
      <c r="K35" s="519">
        <v>108</v>
      </c>
      <c r="L35" s="519"/>
      <c r="M35" s="519"/>
      <c r="N35" s="517"/>
      <c r="O35" s="182">
        <v>3</v>
      </c>
    </row>
    <row r="36" spans="1:16" ht="43.5" customHeight="1" thickBot="1">
      <c r="A36" s="39">
        <f t="shared" si="1"/>
        <v>24</v>
      </c>
      <c r="B36" s="41" t="s">
        <v>2074</v>
      </c>
      <c r="C36" s="41" t="s">
        <v>2385</v>
      </c>
      <c r="D36" s="41" t="s">
        <v>172</v>
      </c>
      <c r="E36" s="44" t="s">
        <v>2290</v>
      </c>
      <c r="F36" s="44"/>
      <c r="G36" s="37" t="s">
        <v>588</v>
      </c>
      <c r="H36" s="17"/>
      <c r="I36" s="519">
        <v>223.9</v>
      </c>
      <c r="J36" s="517">
        <v>133.86</v>
      </c>
      <c r="K36" s="519">
        <v>223.9</v>
      </c>
      <c r="L36" s="519"/>
      <c r="M36" s="519"/>
      <c r="N36" s="517"/>
      <c r="O36" s="182">
        <v>3</v>
      </c>
      <c r="P36" s="200"/>
    </row>
    <row r="37" spans="1:15" ht="45" customHeight="1" thickBot="1">
      <c r="A37" s="39">
        <f t="shared" si="1"/>
        <v>25</v>
      </c>
      <c r="B37" s="47" t="s">
        <v>1858</v>
      </c>
      <c r="C37" s="47" t="s">
        <v>1608</v>
      </c>
      <c r="D37" s="47" t="s">
        <v>2574</v>
      </c>
      <c r="E37" s="42" t="s">
        <v>2287</v>
      </c>
      <c r="F37" s="307" t="s">
        <v>51</v>
      </c>
      <c r="G37" s="51" t="s">
        <v>592</v>
      </c>
      <c r="H37" s="42" t="s">
        <v>1596</v>
      </c>
      <c r="I37" s="520">
        <v>167.4</v>
      </c>
      <c r="J37" s="521">
        <v>79.3</v>
      </c>
      <c r="K37" s="520"/>
      <c r="L37" s="520">
        <v>167.4</v>
      </c>
      <c r="M37" s="520"/>
      <c r="N37" s="521"/>
      <c r="O37" s="186">
        <v>5</v>
      </c>
    </row>
    <row r="38" spans="1:15" ht="32.25" thickBot="1">
      <c r="A38" s="39">
        <f t="shared" si="1"/>
        <v>26</v>
      </c>
      <c r="B38" s="47" t="s">
        <v>2066</v>
      </c>
      <c r="C38" s="170" t="s">
        <v>533</v>
      </c>
      <c r="D38" s="46" t="s">
        <v>271</v>
      </c>
      <c r="E38" s="42" t="s">
        <v>1508</v>
      </c>
      <c r="F38" s="307" t="s">
        <v>50</v>
      </c>
      <c r="G38" s="51" t="s">
        <v>592</v>
      </c>
      <c r="H38" s="42" t="s">
        <v>1596</v>
      </c>
      <c r="I38" s="522">
        <v>92.2</v>
      </c>
      <c r="J38" s="523">
        <v>44.5</v>
      </c>
      <c r="K38" s="522"/>
      <c r="L38" s="522">
        <v>92.2</v>
      </c>
      <c r="M38" s="522"/>
      <c r="N38" s="523"/>
      <c r="O38" s="184">
        <v>2</v>
      </c>
    </row>
    <row r="39" spans="1:15" ht="48" thickBot="1">
      <c r="A39" s="39">
        <f t="shared" si="1"/>
        <v>27</v>
      </c>
      <c r="B39" s="43" t="s">
        <v>1854</v>
      </c>
      <c r="C39" s="16" t="s">
        <v>269</v>
      </c>
      <c r="D39" s="16" t="s">
        <v>2514</v>
      </c>
      <c r="E39" s="42" t="s">
        <v>764</v>
      </c>
      <c r="F39" s="229" t="s">
        <v>50</v>
      </c>
      <c r="G39" s="17" t="s">
        <v>592</v>
      </c>
      <c r="H39" s="17" t="s">
        <v>1596</v>
      </c>
      <c r="I39" s="522">
        <v>180.4</v>
      </c>
      <c r="J39" s="523">
        <v>121.8</v>
      </c>
      <c r="K39" s="522"/>
      <c r="L39" s="524">
        <v>180.4</v>
      </c>
      <c r="M39" s="522"/>
      <c r="N39" s="523"/>
      <c r="O39" s="184">
        <v>13</v>
      </c>
    </row>
    <row r="40" spans="1:15" ht="48" thickBot="1">
      <c r="A40" s="39">
        <f t="shared" si="1"/>
        <v>28</v>
      </c>
      <c r="B40" s="16" t="s">
        <v>1855</v>
      </c>
      <c r="C40" s="16" t="s">
        <v>270</v>
      </c>
      <c r="D40" s="43"/>
      <c r="E40" s="42"/>
      <c r="F40" s="505"/>
      <c r="G40" s="37" t="s">
        <v>1242</v>
      </c>
      <c r="H40" s="44"/>
      <c r="I40" s="525">
        <v>32</v>
      </c>
      <c r="J40" s="526">
        <v>20.1</v>
      </c>
      <c r="K40" s="525"/>
      <c r="L40" s="525">
        <v>32</v>
      </c>
      <c r="M40" s="525"/>
      <c r="N40" s="526"/>
      <c r="O40" s="181"/>
    </row>
    <row r="41" spans="1:15" ht="48" thickBot="1">
      <c r="A41" s="39">
        <f t="shared" si="1"/>
        <v>29</v>
      </c>
      <c r="B41" s="16" t="s">
        <v>2532</v>
      </c>
      <c r="C41" s="16" t="s">
        <v>2533</v>
      </c>
      <c r="D41" s="43" t="s">
        <v>349</v>
      </c>
      <c r="E41" s="42" t="s">
        <v>1025</v>
      </c>
      <c r="F41" s="317" t="s">
        <v>52</v>
      </c>
      <c r="G41" s="39" t="s">
        <v>588</v>
      </c>
      <c r="H41" s="17" t="s">
        <v>1596</v>
      </c>
      <c r="I41" s="519">
        <v>240.6</v>
      </c>
      <c r="J41" s="517">
        <v>152.3</v>
      </c>
      <c r="K41" s="519"/>
      <c r="L41" s="519">
        <v>240.6</v>
      </c>
      <c r="M41" s="519"/>
      <c r="N41" s="517"/>
      <c r="O41" s="210">
        <v>23</v>
      </c>
    </row>
    <row r="42" spans="1:15" ht="63.75" thickBot="1">
      <c r="A42" s="39">
        <f t="shared" si="1"/>
        <v>30</v>
      </c>
      <c r="B42" s="58" t="s">
        <v>2529</v>
      </c>
      <c r="C42" s="62" t="s">
        <v>2534</v>
      </c>
      <c r="D42" s="43" t="s">
        <v>2081</v>
      </c>
      <c r="E42" s="44" t="s">
        <v>1025</v>
      </c>
      <c r="F42" s="229" t="s">
        <v>53</v>
      </c>
      <c r="G42" s="48" t="s">
        <v>588</v>
      </c>
      <c r="H42" s="44" t="s">
        <v>1596</v>
      </c>
      <c r="I42" s="516">
        <v>414</v>
      </c>
      <c r="J42" s="535">
        <v>145.9</v>
      </c>
      <c r="K42" s="516"/>
      <c r="L42" s="516">
        <v>414</v>
      </c>
      <c r="M42" s="516"/>
      <c r="N42" s="535"/>
      <c r="O42" s="213">
        <v>32</v>
      </c>
    </row>
    <row r="43" spans="1:15" ht="63.75" thickBot="1">
      <c r="A43" s="39">
        <f t="shared" si="1"/>
        <v>31</v>
      </c>
      <c r="B43" s="16" t="s">
        <v>2530</v>
      </c>
      <c r="C43" s="40" t="s">
        <v>2531</v>
      </c>
      <c r="D43" s="40" t="s">
        <v>349</v>
      </c>
      <c r="E43" s="17" t="s">
        <v>1025</v>
      </c>
      <c r="F43" s="316" t="s">
        <v>54</v>
      </c>
      <c r="G43" s="39" t="s">
        <v>588</v>
      </c>
      <c r="H43" s="39" t="s">
        <v>1596</v>
      </c>
      <c r="I43" s="519">
        <v>396.5</v>
      </c>
      <c r="J43" s="517">
        <v>224.82</v>
      </c>
      <c r="K43" s="519"/>
      <c r="L43" s="519">
        <v>396.5</v>
      </c>
      <c r="M43" s="519"/>
      <c r="N43" s="517"/>
      <c r="O43" s="210">
        <v>34</v>
      </c>
    </row>
    <row r="44" spans="1:15" ht="48" thickBot="1">
      <c r="A44" s="39">
        <f t="shared" si="1"/>
        <v>32</v>
      </c>
      <c r="B44" s="41" t="s">
        <v>1860</v>
      </c>
      <c r="C44" s="40" t="s">
        <v>390</v>
      </c>
      <c r="D44" s="40" t="s">
        <v>1833</v>
      </c>
      <c r="E44" s="42" t="s">
        <v>1404</v>
      </c>
      <c r="F44" s="307" t="s">
        <v>1405</v>
      </c>
      <c r="G44" s="17" t="s">
        <v>592</v>
      </c>
      <c r="H44" s="39" t="s">
        <v>1596</v>
      </c>
      <c r="I44" s="519">
        <v>74</v>
      </c>
      <c r="J44" s="517">
        <v>47.2</v>
      </c>
      <c r="K44" s="519"/>
      <c r="L44" s="519">
        <v>74</v>
      </c>
      <c r="M44" s="519">
        <v>46.8</v>
      </c>
      <c r="N44" s="517"/>
      <c r="O44" s="182">
        <v>5</v>
      </c>
    </row>
    <row r="45" spans="1:15" ht="48" thickBot="1">
      <c r="A45" s="39">
        <f t="shared" si="1"/>
        <v>33</v>
      </c>
      <c r="B45" s="47" t="s">
        <v>1863</v>
      </c>
      <c r="C45" s="47" t="s">
        <v>391</v>
      </c>
      <c r="D45" s="40" t="s">
        <v>1833</v>
      </c>
      <c r="E45" s="42" t="s">
        <v>1404</v>
      </c>
      <c r="F45" s="317" t="s">
        <v>1405</v>
      </c>
      <c r="G45" s="48" t="s">
        <v>592</v>
      </c>
      <c r="H45" s="39"/>
      <c r="I45" s="520">
        <v>15</v>
      </c>
      <c r="J45" s="521">
        <v>15</v>
      </c>
      <c r="K45" s="520">
        <v>15</v>
      </c>
      <c r="L45" s="520"/>
      <c r="M45" s="520"/>
      <c r="N45" s="521"/>
      <c r="O45" s="186">
        <v>2</v>
      </c>
    </row>
    <row r="46" spans="1:15" ht="48" thickBot="1">
      <c r="A46" s="39">
        <f t="shared" si="1"/>
        <v>34</v>
      </c>
      <c r="B46" s="41" t="s">
        <v>1864</v>
      </c>
      <c r="C46" s="38" t="s">
        <v>1610</v>
      </c>
      <c r="D46" s="40" t="s">
        <v>1833</v>
      </c>
      <c r="E46" s="44" t="s">
        <v>1404</v>
      </c>
      <c r="F46" s="229" t="s">
        <v>1405</v>
      </c>
      <c r="G46" s="17" t="s">
        <v>592</v>
      </c>
      <c r="H46" s="17" t="s">
        <v>1596</v>
      </c>
      <c r="I46" s="522">
        <v>71.1</v>
      </c>
      <c r="J46" s="523">
        <v>43.1</v>
      </c>
      <c r="K46" s="522"/>
      <c r="L46" s="522">
        <v>71.1</v>
      </c>
      <c r="M46" s="522">
        <v>28</v>
      </c>
      <c r="N46" s="523"/>
      <c r="O46" s="184">
        <v>3</v>
      </c>
    </row>
    <row r="47" spans="1:15" ht="48" thickBot="1">
      <c r="A47" s="39">
        <f t="shared" si="1"/>
        <v>35</v>
      </c>
      <c r="B47" s="46" t="s">
        <v>1881</v>
      </c>
      <c r="C47" s="47" t="s">
        <v>613</v>
      </c>
      <c r="D47" s="40" t="s">
        <v>1833</v>
      </c>
      <c r="E47" s="50" t="s">
        <v>1404</v>
      </c>
      <c r="F47" s="307" t="s">
        <v>1405</v>
      </c>
      <c r="G47" s="65" t="s">
        <v>592</v>
      </c>
      <c r="H47" s="50"/>
      <c r="I47" s="520">
        <v>65</v>
      </c>
      <c r="J47" s="520">
        <v>53</v>
      </c>
      <c r="K47" s="538"/>
      <c r="L47" s="516">
        <v>65</v>
      </c>
      <c r="M47" s="516"/>
      <c r="N47" s="535"/>
      <c r="O47" s="185">
        <v>2</v>
      </c>
    </row>
    <row r="48" spans="1:15" ht="48" thickBot="1">
      <c r="A48" s="39">
        <f t="shared" si="1"/>
        <v>36</v>
      </c>
      <c r="B48" s="43" t="s">
        <v>1866</v>
      </c>
      <c r="C48" s="16" t="s">
        <v>1093</v>
      </c>
      <c r="D48" s="40" t="s">
        <v>1833</v>
      </c>
      <c r="E48" s="42" t="s">
        <v>1404</v>
      </c>
      <c r="F48" s="307" t="s">
        <v>1405</v>
      </c>
      <c r="G48" s="17" t="s">
        <v>592</v>
      </c>
      <c r="H48" s="42"/>
      <c r="I48" s="525">
        <v>16.45</v>
      </c>
      <c r="J48" s="517">
        <v>16.45</v>
      </c>
      <c r="K48" s="519"/>
      <c r="L48" s="519">
        <v>16.45</v>
      </c>
      <c r="M48" s="519"/>
      <c r="N48" s="517"/>
      <c r="O48" s="182">
        <v>2</v>
      </c>
    </row>
    <row r="49" spans="1:15" ht="48" thickBot="1">
      <c r="A49" s="39">
        <f t="shared" si="1"/>
        <v>37</v>
      </c>
      <c r="B49" s="43" t="s">
        <v>1867</v>
      </c>
      <c r="C49" s="16" t="s">
        <v>142</v>
      </c>
      <c r="D49" s="40" t="s">
        <v>1833</v>
      </c>
      <c r="E49" s="17" t="s">
        <v>1404</v>
      </c>
      <c r="F49" s="229" t="s">
        <v>1405</v>
      </c>
      <c r="G49" s="17" t="s">
        <v>592</v>
      </c>
      <c r="H49" s="17"/>
      <c r="I49" s="522">
        <v>48</v>
      </c>
      <c r="J49" s="523">
        <v>28.44</v>
      </c>
      <c r="K49" s="522"/>
      <c r="L49" s="522">
        <v>48</v>
      </c>
      <c r="M49" s="522">
        <v>19.56</v>
      </c>
      <c r="N49" s="523"/>
      <c r="O49" s="184">
        <v>2</v>
      </c>
    </row>
    <row r="50" spans="1:15" ht="48" thickBot="1">
      <c r="A50" s="39">
        <f t="shared" si="1"/>
        <v>38</v>
      </c>
      <c r="B50" s="16" t="s">
        <v>1866</v>
      </c>
      <c r="C50" s="16" t="s">
        <v>328</v>
      </c>
      <c r="D50" s="40" t="s">
        <v>1833</v>
      </c>
      <c r="E50" s="42" t="s">
        <v>1404</v>
      </c>
      <c r="F50" s="307" t="s">
        <v>1405</v>
      </c>
      <c r="G50" s="17" t="s">
        <v>592</v>
      </c>
      <c r="H50" s="42" t="s">
        <v>1596</v>
      </c>
      <c r="I50" s="536">
        <v>0</v>
      </c>
      <c r="J50" s="537"/>
      <c r="K50" s="536"/>
      <c r="L50" s="536"/>
      <c r="M50" s="536"/>
      <c r="N50" s="537"/>
      <c r="O50" s="466"/>
    </row>
    <row r="51" spans="1:15" ht="48" thickBot="1">
      <c r="A51" s="39">
        <f t="shared" si="1"/>
        <v>39</v>
      </c>
      <c r="B51" s="16" t="s">
        <v>1862</v>
      </c>
      <c r="C51" s="16" t="s">
        <v>1611</v>
      </c>
      <c r="D51" s="40" t="s">
        <v>1833</v>
      </c>
      <c r="E51" s="42" t="s">
        <v>1404</v>
      </c>
      <c r="F51" s="307" t="s">
        <v>1405</v>
      </c>
      <c r="G51" s="17" t="s">
        <v>592</v>
      </c>
      <c r="H51" s="42"/>
      <c r="I51" s="522">
        <v>113.5</v>
      </c>
      <c r="J51" s="523">
        <v>58</v>
      </c>
      <c r="K51" s="522"/>
      <c r="L51" s="522">
        <v>113.5</v>
      </c>
      <c r="M51" s="522">
        <v>85.5</v>
      </c>
      <c r="N51" s="522"/>
      <c r="O51" s="184">
        <v>3</v>
      </c>
    </row>
    <row r="52" spans="1:15" ht="48" thickBot="1">
      <c r="A52" s="39">
        <f t="shared" si="1"/>
        <v>40</v>
      </c>
      <c r="B52" s="16" t="s">
        <v>1859</v>
      </c>
      <c r="C52" s="16" t="s">
        <v>880</v>
      </c>
      <c r="D52" s="40" t="s">
        <v>1833</v>
      </c>
      <c r="E52" s="42" t="s">
        <v>1404</v>
      </c>
      <c r="F52" s="307" t="s">
        <v>1405</v>
      </c>
      <c r="G52" s="17" t="s">
        <v>592</v>
      </c>
      <c r="H52" s="42"/>
      <c r="I52" s="522">
        <v>60.7</v>
      </c>
      <c r="J52" s="523">
        <v>41.3</v>
      </c>
      <c r="K52" s="522"/>
      <c r="L52" s="522">
        <v>60.7</v>
      </c>
      <c r="M52" s="522">
        <v>19.4</v>
      </c>
      <c r="N52" s="523"/>
      <c r="O52" s="184">
        <v>2</v>
      </c>
    </row>
    <row r="53" spans="1:15" ht="48" thickBot="1">
      <c r="A53" s="39">
        <f t="shared" si="1"/>
        <v>41</v>
      </c>
      <c r="B53" s="156" t="s">
        <v>1865</v>
      </c>
      <c r="C53" s="156" t="s">
        <v>784</v>
      </c>
      <c r="D53" s="40" t="s">
        <v>1833</v>
      </c>
      <c r="E53" s="155" t="s">
        <v>1404</v>
      </c>
      <c r="F53" s="317" t="s">
        <v>1405</v>
      </c>
      <c r="G53" s="154" t="s">
        <v>592</v>
      </c>
      <c r="H53" s="311"/>
      <c r="I53" s="539">
        <v>28.9</v>
      </c>
      <c r="J53" s="540">
        <v>10</v>
      </c>
      <c r="K53" s="539"/>
      <c r="L53" s="539">
        <v>28.9</v>
      </c>
      <c r="M53" s="539"/>
      <c r="N53" s="540"/>
      <c r="O53" s="183">
        <v>2</v>
      </c>
    </row>
    <row r="54" spans="1:15" ht="48" thickBot="1">
      <c r="A54" s="39">
        <f t="shared" si="1"/>
        <v>42</v>
      </c>
      <c r="B54" s="16" t="s">
        <v>1849</v>
      </c>
      <c r="C54" s="16" t="s">
        <v>873</v>
      </c>
      <c r="D54" s="43" t="s">
        <v>1601</v>
      </c>
      <c r="E54" s="42" t="s">
        <v>2285</v>
      </c>
      <c r="F54" s="317" t="s">
        <v>1600</v>
      </c>
      <c r="G54" s="39" t="s">
        <v>592</v>
      </c>
      <c r="H54" s="17" t="s">
        <v>1596</v>
      </c>
      <c r="I54" s="519">
        <v>436</v>
      </c>
      <c r="J54" s="517">
        <v>313.4</v>
      </c>
      <c r="K54" s="519">
        <v>436</v>
      </c>
      <c r="L54" s="519"/>
      <c r="M54" s="519"/>
      <c r="N54" s="517"/>
      <c r="O54" s="182">
        <v>6</v>
      </c>
    </row>
    <row r="55" spans="1:15" ht="16.5" thickBot="1">
      <c r="A55" s="39"/>
      <c r="B55" s="16"/>
      <c r="C55" s="47"/>
      <c r="D55" s="16"/>
      <c r="E55" s="42"/>
      <c r="F55" s="317"/>
      <c r="G55" s="39"/>
      <c r="H55" s="45"/>
      <c r="I55" s="519"/>
      <c r="J55" s="517"/>
      <c r="K55" s="519"/>
      <c r="L55" s="519"/>
      <c r="M55" s="519"/>
      <c r="N55" s="517"/>
      <c r="O55" s="182"/>
    </row>
    <row r="56" spans="1:15" ht="32.25" thickBot="1">
      <c r="A56" s="39">
        <v>43</v>
      </c>
      <c r="B56" s="43" t="s">
        <v>1868</v>
      </c>
      <c r="C56" s="16" t="s">
        <v>143</v>
      </c>
      <c r="D56" s="43" t="s">
        <v>1601</v>
      </c>
      <c r="E56" s="17" t="s">
        <v>1821</v>
      </c>
      <c r="F56" s="229" t="s">
        <v>1600</v>
      </c>
      <c r="G56" s="17" t="s">
        <v>592</v>
      </c>
      <c r="H56" s="17" t="s">
        <v>1596</v>
      </c>
      <c r="I56" s="522">
        <v>58.2</v>
      </c>
      <c r="J56" s="524">
        <v>18</v>
      </c>
      <c r="K56" s="522"/>
      <c r="L56" s="541">
        <v>58.2</v>
      </c>
      <c r="M56" s="522"/>
      <c r="N56" s="524"/>
      <c r="O56" s="184">
        <v>4</v>
      </c>
    </row>
    <row r="57" spans="1:15" ht="48" thickBot="1">
      <c r="A57" s="39">
        <f t="shared" si="1"/>
        <v>44</v>
      </c>
      <c r="B57" s="38" t="s">
        <v>2155</v>
      </c>
      <c r="C57" s="38" t="s">
        <v>396</v>
      </c>
      <c r="D57" s="41" t="s">
        <v>2077</v>
      </c>
      <c r="E57" s="44" t="s">
        <v>124</v>
      </c>
      <c r="F57" s="318" t="s">
        <v>800</v>
      </c>
      <c r="G57" s="39" t="s">
        <v>592</v>
      </c>
      <c r="H57" s="44" t="s">
        <v>1596</v>
      </c>
      <c r="I57" s="519">
        <v>75.3</v>
      </c>
      <c r="J57" s="517">
        <v>65.6</v>
      </c>
      <c r="K57" s="519">
        <v>75.3</v>
      </c>
      <c r="L57" s="519"/>
      <c r="M57" s="519"/>
      <c r="N57" s="517"/>
      <c r="O57" s="182">
        <v>4</v>
      </c>
    </row>
    <row r="58" spans="1:15" s="719" customFormat="1" ht="79.5" thickBot="1">
      <c r="A58" s="721">
        <f t="shared" si="1"/>
        <v>45</v>
      </c>
      <c r="B58" s="713" t="s">
        <v>2526</v>
      </c>
      <c r="C58" s="713" t="s">
        <v>1453</v>
      </c>
      <c r="D58" s="713" t="s">
        <v>2535</v>
      </c>
      <c r="E58" s="722" t="s">
        <v>2527</v>
      </c>
      <c r="F58" s="723"/>
      <c r="G58" s="721" t="s">
        <v>592</v>
      </c>
      <c r="H58" s="724" t="s">
        <v>1596</v>
      </c>
      <c r="I58" s="725">
        <v>71.6</v>
      </c>
      <c r="J58" s="726">
        <v>56</v>
      </c>
      <c r="K58" s="725"/>
      <c r="L58" s="725">
        <v>71.6</v>
      </c>
      <c r="M58" s="725"/>
      <c r="N58" s="726"/>
      <c r="O58" s="727">
        <v>6</v>
      </c>
    </row>
    <row r="59" spans="1:15" s="719" customFormat="1" ht="48" thickBot="1">
      <c r="A59" s="721">
        <f t="shared" si="1"/>
        <v>46</v>
      </c>
      <c r="B59" s="713" t="s">
        <v>2156</v>
      </c>
      <c r="C59" s="713" t="s">
        <v>125</v>
      </c>
      <c r="D59" s="713" t="s">
        <v>2536</v>
      </c>
      <c r="E59" s="722" t="s">
        <v>2528</v>
      </c>
      <c r="F59" s="723"/>
      <c r="G59" s="721" t="s">
        <v>592</v>
      </c>
      <c r="H59" s="724" t="s">
        <v>1596</v>
      </c>
      <c r="I59" s="725">
        <v>95.8</v>
      </c>
      <c r="J59" s="726">
        <v>58.2</v>
      </c>
      <c r="K59" s="725">
        <v>95.8</v>
      </c>
      <c r="L59" s="725"/>
      <c r="M59" s="725"/>
      <c r="N59" s="726"/>
      <c r="O59" s="727">
        <v>4</v>
      </c>
    </row>
    <row r="60" spans="1:15" ht="48" thickBot="1">
      <c r="A60" s="39">
        <f t="shared" si="1"/>
        <v>47</v>
      </c>
      <c r="B60" s="16" t="s">
        <v>2043</v>
      </c>
      <c r="C60" s="16" t="s">
        <v>365</v>
      </c>
      <c r="D60" s="16" t="s">
        <v>2077</v>
      </c>
      <c r="E60" s="42" t="s">
        <v>124</v>
      </c>
      <c r="F60" s="307" t="s">
        <v>800</v>
      </c>
      <c r="G60" s="17" t="s">
        <v>592</v>
      </c>
      <c r="H60" s="17" t="s">
        <v>1596</v>
      </c>
      <c r="I60" s="516">
        <v>90.3</v>
      </c>
      <c r="J60" s="517">
        <v>78.1</v>
      </c>
      <c r="K60" s="519">
        <v>90.3</v>
      </c>
      <c r="L60" s="519"/>
      <c r="M60" s="519"/>
      <c r="N60" s="517"/>
      <c r="O60" s="210">
        <v>4</v>
      </c>
    </row>
    <row r="61" spans="1:16" ht="48" thickBot="1">
      <c r="A61" s="39">
        <f t="shared" si="1"/>
        <v>48</v>
      </c>
      <c r="B61" s="16" t="s">
        <v>2075</v>
      </c>
      <c r="C61" s="43" t="s">
        <v>423</v>
      </c>
      <c r="D61" s="43" t="s">
        <v>2077</v>
      </c>
      <c r="E61" s="42" t="s">
        <v>124</v>
      </c>
      <c r="F61" s="317" t="s">
        <v>800</v>
      </c>
      <c r="G61" s="39" t="s">
        <v>592</v>
      </c>
      <c r="H61" s="17" t="s">
        <v>1596</v>
      </c>
      <c r="I61" s="519">
        <v>151.6</v>
      </c>
      <c r="J61" s="517">
        <v>133.8</v>
      </c>
      <c r="K61" s="519">
        <v>0</v>
      </c>
      <c r="L61" s="519">
        <v>151.6</v>
      </c>
      <c r="M61" s="519">
        <v>0</v>
      </c>
      <c r="N61" s="517">
        <v>0</v>
      </c>
      <c r="O61" s="182">
        <v>4</v>
      </c>
      <c r="P61" s="200"/>
    </row>
    <row r="62" spans="1:15" ht="95.25" thickBot="1">
      <c r="A62" s="39">
        <f t="shared" si="1"/>
        <v>49</v>
      </c>
      <c r="B62" s="16" t="s">
        <v>2154</v>
      </c>
      <c r="C62" s="16" t="s">
        <v>123</v>
      </c>
      <c r="D62" s="16" t="s">
        <v>1562</v>
      </c>
      <c r="E62" s="42" t="s">
        <v>124</v>
      </c>
      <c r="F62" s="307" t="s">
        <v>800</v>
      </c>
      <c r="G62" s="17" t="s">
        <v>592</v>
      </c>
      <c r="H62" s="42" t="s">
        <v>1596</v>
      </c>
      <c r="I62" s="522">
        <v>94.5</v>
      </c>
      <c r="J62" s="523">
        <v>76.3</v>
      </c>
      <c r="K62" s="522">
        <v>94.5</v>
      </c>
      <c r="L62" s="522"/>
      <c r="M62" s="522"/>
      <c r="N62" s="523"/>
      <c r="O62" s="184">
        <v>4</v>
      </c>
    </row>
    <row r="63" spans="1:15" ht="48" thickBot="1">
      <c r="A63" s="39">
        <f t="shared" si="1"/>
        <v>50</v>
      </c>
      <c r="B63" s="41" t="s">
        <v>1827</v>
      </c>
      <c r="C63" s="40" t="s">
        <v>1091</v>
      </c>
      <c r="D63" s="16" t="s">
        <v>2086</v>
      </c>
      <c r="E63" s="42" t="s">
        <v>1092</v>
      </c>
      <c r="F63" s="317" t="s">
        <v>2023</v>
      </c>
      <c r="G63" s="48" t="s">
        <v>592</v>
      </c>
      <c r="H63" s="45" t="s">
        <v>1596</v>
      </c>
      <c r="I63" s="519">
        <v>100.4</v>
      </c>
      <c r="J63" s="517">
        <v>68.4</v>
      </c>
      <c r="K63" s="519"/>
      <c r="L63" s="519">
        <v>100.4</v>
      </c>
      <c r="M63" s="519"/>
      <c r="N63" s="517"/>
      <c r="O63" s="182">
        <v>2</v>
      </c>
    </row>
    <row r="64" spans="1:15" ht="48" thickBot="1">
      <c r="A64" s="39">
        <f t="shared" si="1"/>
        <v>51</v>
      </c>
      <c r="B64" s="16" t="s">
        <v>482</v>
      </c>
      <c r="C64" s="43" t="s">
        <v>152</v>
      </c>
      <c r="D64" s="16" t="s">
        <v>2086</v>
      </c>
      <c r="E64" s="42" t="s">
        <v>1092</v>
      </c>
      <c r="F64" s="317" t="s">
        <v>2023</v>
      </c>
      <c r="G64" s="39" t="s">
        <v>592</v>
      </c>
      <c r="H64" s="45" t="s">
        <v>1596</v>
      </c>
      <c r="I64" s="519">
        <v>158</v>
      </c>
      <c r="J64" s="517">
        <v>76.6</v>
      </c>
      <c r="K64" s="519">
        <v>158</v>
      </c>
      <c r="L64" s="519"/>
      <c r="M64" s="519"/>
      <c r="N64" s="517">
        <v>158</v>
      </c>
      <c r="O64" s="182">
        <v>2</v>
      </c>
    </row>
    <row r="65" spans="1:15" ht="48" thickBot="1">
      <c r="A65" s="39">
        <f t="shared" si="1"/>
        <v>52</v>
      </c>
      <c r="B65" s="16" t="s">
        <v>1745</v>
      </c>
      <c r="C65" s="16" t="s">
        <v>156</v>
      </c>
      <c r="D65" s="43" t="s">
        <v>2086</v>
      </c>
      <c r="E65" s="42" t="s">
        <v>1092</v>
      </c>
      <c r="F65" s="317" t="s">
        <v>2023</v>
      </c>
      <c r="G65" s="39" t="s">
        <v>592</v>
      </c>
      <c r="H65" s="17"/>
      <c r="I65" s="519">
        <v>756.3</v>
      </c>
      <c r="J65" s="517">
        <v>756.3</v>
      </c>
      <c r="K65" s="519">
        <v>494.4</v>
      </c>
      <c r="L65" s="519">
        <v>261.9</v>
      </c>
      <c r="M65" s="519"/>
      <c r="N65" s="517"/>
      <c r="O65" s="182">
        <v>7</v>
      </c>
    </row>
    <row r="66" spans="1:15" ht="48" thickBot="1">
      <c r="A66" s="39">
        <f t="shared" si="1"/>
        <v>53</v>
      </c>
      <c r="B66" s="16" t="s">
        <v>2573</v>
      </c>
      <c r="C66" s="16" t="s">
        <v>157</v>
      </c>
      <c r="D66" s="40" t="s">
        <v>2086</v>
      </c>
      <c r="E66" s="39" t="s">
        <v>1092</v>
      </c>
      <c r="F66" s="316" t="s">
        <v>2023</v>
      </c>
      <c r="G66" s="39" t="s">
        <v>592</v>
      </c>
      <c r="H66" s="44"/>
      <c r="I66" s="519">
        <v>29</v>
      </c>
      <c r="J66" s="517">
        <v>22.8</v>
      </c>
      <c r="K66" s="519">
        <v>29</v>
      </c>
      <c r="L66" s="519"/>
      <c r="M66" s="519"/>
      <c r="N66" s="517"/>
      <c r="O66" s="182">
        <v>2</v>
      </c>
    </row>
    <row r="67" spans="1:15" ht="48" thickBot="1">
      <c r="A67" s="39">
        <f t="shared" si="1"/>
        <v>54</v>
      </c>
      <c r="B67" s="41" t="s">
        <v>1876</v>
      </c>
      <c r="C67" s="41" t="s">
        <v>1406</v>
      </c>
      <c r="D67" s="40" t="s">
        <v>2086</v>
      </c>
      <c r="E67" s="39" t="s">
        <v>1092</v>
      </c>
      <c r="F67" s="316" t="s">
        <v>2023</v>
      </c>
      <c r="G67" s="39" t="s">
        <v>592</v>
      </c>
      <c r="H67" s="39" t="s">
        <v>1596</v>
      </c>
      <c r="I67" s="542">
        <v>60</v>
      </c>
      <c r="J67" s="543">
        <v>23</v>
      </c>
      <c r="K67" s="542"/>
      <c r="L67" s="542">
        <v>60</v>
      </c>
      <c r="M67" s="542"/>
      <c r="N67" s="543"/>
      <c r="O67" s="411">
        <v>2</v>
      </c>
    </row>
    <row r="68" spans="1:15" ht="48" thickBot="1">
      <c r="A68" s="39">
        <f t="shared" si="1"/>
        <v>55</v>
      </c>
      <c r="B68" s="43" t="s">
        <v>2044</v>
      </c>
      <c r="C68" s="16" t="s">
        <v>366</v>
      </c>
      <c r="D68" s="43" t="s">
        <v>2086</v>
      </c>
      <c r="E68" s="42" t="s">
        <v>1092</v>
      </c>
      <c r="F68" s="307" t="s">
        <v>2023</v>
      </c>
      <c r="G68" s="17" t="s">
        <v>592</v>
      </c>
      <c r="H68" s="42"/>
      <c r="I68" s="520">
        <v>50.2</v>
      </c>
      <c r="J68" s="523">
        <v>43</v>
      </c>
      <c r="K68" s="522">
        <v>50.2</v>
      </c>
      <c r="L68" s="522"/>
      <c r="M68" s="522"/>
      <c r="N68" s="517"/>
      <c r="O68" s="210">
        <v>2</v>
      </c>
    </row>
    <row r="69" spans="1:15" ht="48" thickBot="1">
      <c r="A69" s="39">
        <f t="shared" si="1"/>
        <v>56</v>
      </c>
      <c r="B69" s="43" t="s">
        <v>2755</v>
      </c>
      <c r="C69" s="16" t="s">
        <v>869</v>
      </c>
      <c r="D69" s="43" t="s">
        <v>2754</v>
      </c>
      <c r="E69" s="42"/>
      <c r="F69" s="307" t="s">
        <v>999</v>
      </c>
      <c r="G69" s="17" t="s">
        <v>592</v>
      </c>
      <c r="H69" s="42"/>
      <c r="I69" s="522">
        <v>346.8</v>
      </c>
      <c r="J69" s="523">
        <v>224.7</v>
      </c>
      <c r="K69" s="522"/>
      <c r="L69" s="522">
        <v>346.8</v>
      </c>
      <c r="M69" s="522"/>
      <c r="N69" s="523">
        <v>21.3</v>
      </c>
      <c r="O69" s="184">
        <v>6</v>
      </c>
    </row>
    <row r="70" spans="1:15" ht="48" thickBot="1">
      <c r="A70" s="39">
        <f t="shared" si="1"/>
        <v>57</v>
      </c>
      <c r="B70" s="41" t="s">
        <v>113</v>
      </c>
      <c r="C70" s="38" t="s">
        <v>609</v>
      </c>
      <c r="D70" s="40" t="s">
        <v>2087</v>
      </c>
      <c r="E70" s="39" t="s">
        <v>610</v>
      </c>
      <c r="F70" s="307" t="s">
        <v>799</v>
      </c>
      <c r="G70" s="39" t="s">
        <v>592</v>
      </c>
      <c r="H70" s="39" t="s">
        <v>1596</v>
      </c>
      <c r="I70" s="519">
        <v>113.5</v>
      </c>
      <c r="J70" s="517">
        <v>52.7</v>
      </c>
      <c r="K70" s="519"/>
      <c r="L70" s="519">
        <v>113.5</v>
      </c>
      <c r="M70" s="519"/>
      <c r="N70" s="517"/>
      <c r="O70" s="210">
        <v>2</v>
      </c>
    </row>
    <row r="71" spans="1:16" s="193" customFormat="1" ht="48" thickBot="1">
      <c r="A71" s="39">
        <f t="shared" si="1"/>
        <v>58</v>
      </c>
      <c r="B71" s="46" t="s">
        <v>2466</v>
      </c>
      <c r="C71" s="47" t="s">
        <v>872</v>
      </c>
      <c r="D71" s="47" t="s">
        <v>2467</v>
      </c>
      <c r="E71" s="51" t="s">
        <v>1906</v>
      </c>
      <c r="F71" s="229" t="s">
        <v>1602</v>
      </c>
      <c r="G71" s="51" t="s">
        <v>592</v>
      </c>
      <c r="H71" s="51" t="s">
        <v>2391</v>
      </c>
      <c r="I71" s="514">
        <v>50</v>
      </c>
      <c r="J71" s="515">
        <v>20</v>
      </c>
      <c r="K71" s="544"/>
      <c r="L71" s="544">
        <v>50</v>
      </c>
      <c r="M71" s="544"/>
      <c r="N71" s="545"/>
      <c r="O71" s="408">
        <v>4</v>
      </c>
      <c r="P71" s="200"/>
    </row>
    <row r="72" spans="1:16" ht="48" thickBot="1">
      <c r="A72" s="39">
        <f t="shared" si="1"/>
        <v>59</v>
      </c>
      <c r="B72" s="47" t="s">
        <v>566</v>
      </c>
      <c r="C72" s="47" t="s">
        <v>126</v>
      </c>
      <c r="D72" s="59" t="s">
        <v>92</v>
      </c>
      <c r="E72" s="48" t="s">
        <v>1907</v>
      </c>
      <c r="F72" s="316" t="s">
        <v>1602</v>
      </c>
      <c r="G72" s="51" t="s">
        <v>592</v>
      </c>
      <c r="H72" s="50" t="s">
        <v>1596</v>
      </c>
      <c r="I72" s="544">
        <v>52</v>
      </c>
      <c r="J72" s="545">
        <v>52</v>
      </c>
      <c r="K72" s="544"/>
      <c r="L72" s="544">
        <v>52</v>
      </c>
      <c r="M72" s="544"/>
      <c r="N72" s="545"/>
      <c r="O72" s="408">
        <v>4</v>
      </c>
      <c r="P72" s="200"/>
    </row>
    <row r="73" spans="1:15" ht="63.75" thickBot="1">
      <c r="A73" s="39">
        <f t="shared" si="1"/>
        <v>60</v>
      </c>
      <c r="B73" s="41" t="s">
        <v>811</v>
      </c>
      <c r="C73" s="38" t="s">
        <v>810</v>
      </c>
      <c r="D73" s="16" t="s">
        <v>2080</v>
      </c>
      <c r="E73" s="42" t="s">
        <v>1160</v>
      </c>
      <c r="F73" s="229" t="s">
        <v>1473</v>
      </c>
      <c r="G73" s="39" t="s">
        <v>588</v>
      </c>
      <c r="H73" s="17" t="s">
        <v>1596</v>
      </c>
      <c r="I73" s="516">
        <v>1099</v>
      </c>
      <c r="J73" s="517">
        <v>850</v>
      </c>
      <c r="K73" s="519">
        <v>540.5</v>
      </c>
      <c r="L73" s="519">
        <v>558.5</v>
      </c>
      <c r="M73" s="519"/>
      <c r="N73" s="517"/>
      <c r="O73" s="210">
        <v>50</v>
      </c>
    </row>
    <row r="74" spans="1:16" ht="33" thickBot="1">
      <c r="A74" s="39">
        <f t="shared" si="1"/>
        <v>61</v>
      </c>
      <c r="B74" s="59" t="s">
        <v>2708</v>
      </c>
      <c r="C74" s="59" t="s">
        <v>2709</v>
      </c>
      <c r="D74" s="16" t="s">
        <v>2706</v>
      </c>
      <c r="E74" s="42" t="s">
        <v>386</v>
      </c>
      <c r="F74" s="318" t="s">
        <v>1471</v>
      </c>
      <c r="G74" s="48" t="s">
        <v>588</v>
      </c>
      <c r="H74" s="63" t="s">
        <v>1596</v>
      </c>
      <c r="I74" s="546">
        <v>490.3</v>
      </c>
      <c r="J74" s="518">
        <v>400</v>
      </c>
      <c r="K74" s="546"/>
      <c r="L74" s="546">
        <v>490.3</v>
      </c>
      <c r="M74" s="546"/>
      <c r="N74" s="518"/>
      <c r="O74" s="463">
        <v>10</v>
      </c>
      <c r="P74" s="200"/>
    </row>
    <row r="75" spans="1:15" ht="64.5" customHeight="1" thickBot="1">
      <c r="A75" s="39">
        <f t="shared" si="1"/>
        <v>62</v>
      </c>
      <c r="B75" s="59" t="s">
        <v>1605</v>
      </c>
      <c r="C75" s="59" t="s">
        <v>1052</v>
      </c>
      <c r="D75" s="16" t="s">
        <v>2076</v>
      </c>
      <c r="E75" s="42" t="s">
        <v>1773</v>
      </c>
      <c r="F75" s="229" t="s">
        <v>1472</v>
      </c>
      <c r="G75" s="48" t="s">
        <v>588</v>
      </c>
      <c r="H75" s="52" t="s">
        <v>1596</v>
      </c>
      <c r="I75" s="511">
        <v>990</v>
      </c>
      <c r="J75" s="512">
        <v>720</v>
      </c>
      <c r="K75" s="511"/>
      <c r="L75" s="511">
        <v>990</v>
      </c>
      <c r="M75" s="511"/>
      <c r="N75" s="512"/>
      <c r="O75" s="513">
        <v>50</v>
      </c>
    </row>
    <row r="76" spans="1:15" ht="63.75" thickBot="1">
      <c r="A76" s="39">
        <f t="shared" si="1"/>
        <v>63</v>
      </c>
      <c r="B76" s="40" t="s">
        <v>2550</v>
      </c>
      <c r="C76" s="40" t="s">
        <v>1217</v>
      </c>
      <c r="D76" s="16" t="s">
        <v>2457</v>
      </c>
      <c r="E76" s="42" t="s">
        <v>2456</v>
      </c>
      <c r="F76" s="317" t="s">
        <v>2458</v>
      </c>
      <c r="G76" s="39" t="s">
        <v>592</v>
      </c>
      <c r="H76" s="45" t="s">
        <v>1596</v>
      </c>
      <c r="I76" s="519">
        <v>112.5</v>
      </c>
      <c r="J76" s="517">
        <v>61.9</v>
      </c>
      <c r="K76" s="519"/>
      <c r="L76" s="519">
        <v>112.5</v>
      </c>
      <c r="M76" s="519"/>
      <c r="N76" s="517"/>
      <c r="O76" s="182">
        <v>6</v>
      </c>
    </row>
    <row r="77" spans="1:15" ht="63.75" thickBot="1">
      <c r="A77" s="39">
        <f t="shared" si="1"/>
        <v>64</v>
      </c>
      <c r="B77" s="16" t="s">
        <v>1824</v>
      </c>
      <c r="C77" s="16" t="s">
        <v>281</v>
      </c>
      <c r="D77" s="43" t="s">
        <v>2441</v>
      </c>
      <c r="E77" s="42" t="s">
        <v>1530</v>
      </c>
      <c r="F77" s="317" t="s">
        <v>1599</v>
      </c>
      <c r="G77" s="39" t="s">
        <v>592</v>
      </c>
      <c r="H77" s="45" t="s">
        <v>1596</v>
      </c>
      <c r="I77" s="519">
        <v>248.6</v>
      </c>
      <c r="J77" s="517">
        <v>166.6</v>
      </c>
      <c r="K77" s="519"/>
      <c r="L77" s="519">
        <v>248.6</v>
      </c>
      <c r="M77" s="519"/>
      <c r="N77" s="517"/>
      <c r="O77" s="182">
        <v>11</v>
      </c>
    </row>
    <row r="78" spans="1:15" ht="48" thickBot="1">
      <c r="A78" s="39">
        <f aca="true" t="shared" si="2" ref="A78:A139">A77+1</f>
        <v>65</v>
      </c>
      <c r="B78" s="41" t="s">
        <v>1825</v>
      </c>
      <c r="C78" s="38" t="s">
        <v>1218</v>
      </c>
      <c r="D78" s="16" t="s">
        <v>1110</v>
      </c>
      <c r="E78" s="42" t="s">
        <v>1530</v>
      </c>
      <c r="F78" s="317" t="s">
        <v>1599</v>
      </c>
      <c r="G78" s="39" t="s">
        <v>592</v>
      </c>
      <c r="H78" s="45" t="s">
        <v>1596</v>
      </c>
      <c r="I78" s="519">
        <v>149</v>
      </c>
      <c r="J78" s="517">
        <v>100.9</v>
      </c>
      <c r="K78" s="519">
        <v>295.6</v>
      </c>
      <c r="L78" s="519"/>
      <c r="M78" s="519"/>
      <c r="N78" s="517"/>
      <c r="O78" s="182">
        <v>6</v>
      </c>
    </row>
    <row r="79" spans="1:15" ht="48" thickBot="1">
      <c r="A79" s="39">
        <f t="shared" si="2"/>
        <v>66</v>
      </c>
      <c r="B79" s="16" t="s">
        <v>1742</v>
      </c>
      <c r="C79" s="16" t="s">
        <v>273</v>
      </c>
      <c r="D79" s="43" t="s">
        <v>2548</v>
      </c>
      <c r="E79" s="42" t="s">
        <v>2549</v>
      </c>
      <c r="F79" s="45"/>
      <c r="G79" s="39" t="s">
        <v>592</v>
      </c>
      <c r="H79" s="45" t="s">
        <v>1596</v>
      </c>
      <c r="I79" s="519">
        <v>117</v>
      </c>
      <c r="J79" s="517">
        <v>58</v>
      </c>
      <c r="K79" s="519">
        <v>117</v>
      </c>
      <c r="L79" s="519">
        <v>117</v>
      </c>
      <c r="M79" s="519"/>
      <c r="N79" s="517"/>
      <c r="O79" s="182">
        <v>7</v>
      </c>
    </row>
    <row r="80" spans="1:15" ht="48" thickBot="1">
      <c r="A80" s="39">
        <f t="shared" si="2"/>
        <v>67</v>
      </c>
      <c r="B80" s="16" t="s">
        <v>1743</v>
      </c>
      <c r="C80" s="16" t="s">
        <v>1609</v>
      </c>
      <c r="D80" s="43" t="s">
        <v>2548</v>
      </c>
      <c r="E80" s="42" t="s">
        <v>2549</v>
      </c>
      <c r="F80" s="17"/>
      <c r="G80" s="17" t="s">
        <v>592</v>
      </c>
      <c r="H80" s="42" t="s">
        <v>1596</v>
      </c>
      <c r="I80" s="519">
        <v>96.6</v>
      </c>
      <c r="J80" s="517">
        <v>91.4</v>
      </c>
      <c r="K80" s="519"/>
      <c r="L80" s="519">
        <v>96.6</v>
      </c>
      <c r="M80" s="519"/>
      <c r="N80" s="517"/>
      <c r="O80" s="182">
        <v>6</v>
      </c>
    </row>
    <row r="81" spans="1:15" ht="48" thickBot="1">
      <c r="A81" s="39">
        <f t="shared" si="2"/>
        <v>68</v>
      </c>
      <c r="B81" s="40" t="s">
        <v>1744</v>
      </c>
      <c r="C81" s="40" t="s">
        <v>1610</v>
      </c>
      <c r="D81" s="43" t="s">
        <v>2079</v>
      </c>
      <c r="E81" s="17" t="s">
        <v>2549</v>
      </c>
      <c r="F81" s="323"/>
      <c r="G81" s="17" t="s">
        <v>592</v>
      </c>
      <c r="H81" s="42" t="s">
        <v>1596</v>
      </c>
      <c r="I81" s="519">
        <v>116.7</v>
      </c>
      <c r="J81" s="517">
        <v>42</v>
      </c>
      <c r="K81" s="519"/>
      <c r="L81" s="519">
        <v>116.7</v>
      </c>
      <c r="M81" s="519"/>
      <c r="N81" s="517"/>
      <c r="O81" s="182">
        <v>2</v>
      </c>
    </row>
    <row r="82" spans="1:16" ht="48" thickBot="1">
      <c r="A82" s="39">
        <f>A81+1</f>
        <v>69</v>
      </c>
      <c r="B82" s="40" t="s">
        <v>443</v>
      </c>
      <c r="C82" s="40" t="s">
        <v>858</v>
      </c>
      <c r="D82" s="16" t="s">
        <v>2548</v>
      </c>
      <c r="E82" s="44" t="s">
        <v>2549</v>
      </c>
      <c r="F82" s="44"/>
      <c r="G82" s="37" t="s">
        <v>592</v>
      </c>
      <c r="H82" s="63" t="s">
        <v>1596</v>
      </c>
      <c r="I82" s="547">
        <v>60</v>
      </c>
      <c r="J82" s="548">
        <v>50</v>
      </c>
      <c r="K82" s="547">
        <v>60</v>
      </c>
      <c r="L82" s="547">
        <v>60</v>
      </c>
      <c r="M82" s="547"/>
      <c r="N82" s="548"/>
      <c r="O82" s="216">
        <v>5</v>
      </c>
      <c r="P82" s="200"/>
    </row>
    <row r="83" spans="1:15" ht="42.75" customHeight="1" thickBot="1">
      <c r="A83" s="39">
        <v>70</v>
      </c>
      <c r="B83" s="16" t="s">
        <v>481</v>
      </c>
      <c r="C83" s="16" t="s">
        <v>1451</v>
      </c>
      <c r="D83" s="16" t="s">
        <v>758</v>
      </c>
      <c r="E83" s="17" t="s">
        <v>2134</v>
      </c>
      <c r="F83" s="17"/>
      <c r="G83" s="77" t="s">
        <v>1242</v>
      </c>
      <c r="H83" s="17"/>
      <c r="I83" s="524">
        <v>118.1</v>
      </c>
      <c r="J83" s="522">
        <v>68.8</v>
      </c>
      <c r="K83" s="524"/>
      <c r="L83" s="522">
        <v>118.1</v>
      </c>
      <c r="M83" s="524"/>
      <c r="N83" s="522"/>
      <c r="O83" s="465">
        <v>1</v>
      </c>
    </row>
    <row r="84" spans="1:15" ht="43.5" customHeight="1" thickBot="1">
      <c r="A84" s="39">
        <f t="shared" si="2"/>
        <v>71</v>
      </c>
      <c r="B84" s="16" t="s">
        <v>348</v>
      </c>
      <c r="C84" s="40" t="s">
        <v>400</v>
      </c>
      <c r="D84" s="40" t="s">
        <v>1459</v>
      </c>
      <c r="E84" s="44" t="s">
        <v>1460</v>
      </c>
      <c r="F84" s="44"/>
      <c r="G84" s="39" t="s">
        <v>592</v>
      </c>
      <c r="H84" s="44" t="s">
        <v>1972</v>
      </c>
      <c r="I84" s="525">
        <v>110</v>
      </c>
      <c r="J84" s="526">
        <v>62.5</v>
      </c>
      <c r="K84" s="525">
        <v>110</v>
      </c>
      <c r="L84" s="525"/>
      <c r="M84" s="525"/>
      <c r="N84" s="526"/>
      <c r="O84" s="181">
        <v>6</v>
      </c>
    </row>
    <row r="85" spans="1:16" ht="63.75" thickBot="1">
      <c r="A85" s="39">
        <f t="shared" si="2"/>
        <v>72</v>
      </c>
      <c r="B85" s="420" t="s">
        <v>611</v>
      </c>
      <c r="C85" s="326" t="s">
        <v>1214</v>
      </c>
      <c r="D85" s="327" t="s">
        <v>2133</v>
      </c>
      <c r="E85" s="324" t="s">
        <v>1215</v>
      </c>
      <c r="F85" s="324"/>
      <c r="G85" s="324" t="s">
        <v>592</v>
      </c>
      <c r="H85" s="324"/>
      <c r="I85" s="527">
        <v>336.3</v>
      </c>
      <c r="J85" s="528">
        <v>32</v>
      </c>
      <c r="K85" s="527"/>
      <c r="L85" s="527">
        <v>336.3</v>
      </c>
      <c r="M85" s="527">
        <v>336.3</v>
      </c>
      <c r="N85" s="528">
        <v>34</v>
      </c>
      <c r="O85" s="187">
        <v>6</v>
      </c>
      <c r="P85" s="341"/>
    </row>
    <row r="86" spans="1:15" ht="45" customHeight="1" thickBot="1">
      <c r="A86" s="39">
        <f t="shared" si="2"/>
        <v>73</v>
      </c>
      <c r="B86" s="40" t="s">
        <v>1823</v>
      </c>
      <c r="C86" s="499" t="s">
        <v>401</v>
      </c>
      <c r="D86" s="40" t="s">
        <v>1216</v>
      </c>
      <c r="E86" s="17" t="s">
        <v>2282</v>
      </c>
      <c r="F86" s="39"/>
      <c r="G86" s="39" t="s">
        <v>1242</v>
      </c>
      <c r="H86" s="39"/>
      <c r="I86" s="519">
        <v>487.8</v>
      </c>
      <c r="J86" s="517">
        <v>328.2</v>
      </c>
      <c r="K86" s="519">
        <v>331.9</v>
      </c>
      <c r="L86" s="519">
        <v>155.9</v>
      </c>
      <c r="M86" s="519">
        <v>103.7</v>
      </c>
      <c r="N86" s="517">
        <v>26</v>
      </c>
      <c r="O86" s="182">
        <v>10</v>
      </c>
    </row>
    <row r="87" spans="1:15" ht="63.75" thickBot="1">
      <c r="A87" s="39">
        <f t="shared" si="2"/>
        <v>74</v>
      </c>
      <c r="B87" s="40" t="s">
        <v>2455</v>
      </c>
      <c r="C87" s="16" t="s">
        <v>2564</v>
      </c>
      <c r="D87" s="16" t="s">
        <v>2457</v>
      </c>
      <c r="E87" s="42" t="s">
        <v>2456</v>
      </c>
      <c r="F87" s="708" t="s">
        <v>2458</v>
      </c>
      <c r="G87" s="39" t="s">
        <v>592</v>
      </c>
      <c r="H87" s="45" t="s">
        <v>1596</v>
      </c>
      <c r="I87" s="519">
        <v>116.7</v>
      </c>
      <c r="J87" s="517">
        <v>54.9</v>
      </c>
      <c r="K87" s="519">
        <v>116.7</v>
      </c>
      <c r="L87" s="519"/>
      <c r="M87" s="519"/>
      <c r="N87" s="517">
        <v>54.9</v>
      </c>
      <c r="O87" s="182">
        <v>6</v>
      </c>
    </row>
    <row r="88" spans="1:15" ht="32.25" thickBot="1">
      <c r="A88" s="39">
        <f t="shared" si="2"/>
        <v>75</v>
      </c>
      <c r="B88" s="59" t="s">
        <v>1826</v>
      </c>
      <c r="C88" s="47" t="s">
        <v>1090</v>
      </c>
      <c r="D88" s="47" t="s">
        <v>765</v>
      </c>
      <c r="E88" s="649" t="s">
        <v>190</v>
      </c>
      <c r="F88" s="52"/>
      <c r="G88" s="48" t="s">
        <v>592</v>
      </c>
      <c r="H88" s="52"/>
      <c r="I88" s="516">
        <v>68.4</v>
      </c>
      <c r="J88" s="535">
        <v>33.8</v>
      </c>
      <c r="K88" s="516">
        <v>68.4</v>
      </c>
      <c r="L88" s="516"/>
      <c r="M88" s="516"/>
      <c r="N88" s="535">
        <v>33.8</v>
      </c>
      <c r="O88" s="185">
        <v>4</v>
      </c>
    </row>
    <row r="89" spans="1:15" s="689" customFormat="1" ht="48" thickBot="1">
      <c r="A89" s="682">
        <f t="shared" si="2"/>
        <v>76</v>
      </c>
      <c r="B89" s="684" t="s">
        <v>1828</v>
      </c>
      <c r="C89" s="684" t="s">
        <v>1093</v>
      </c>
      <c r="D89" s="683" t="s">
        <v>2476</v>
      </c>
      <c r="E89" s="693" t="s">
        <v>1094</v>
      </c>
      <c r="F89" s="693"/>
      <c r="G89" s="685" t="s">
        <v>592</v>
      </c>
      <c r="H89" s="693"/>
      <c r="I89" s="686">
        <v>96</v>
      </c>
      <c r="J89" s="687">
        <v>49</v>
      </c>
      <c r="K89" s="686">
        <v>96</v>
      </c>
      <c r="L89" s="686"/>
      <c r="M89" s="686"/>
      <c r="N89" s="687">
        <v>49</v>
      </c>
      <c r="O89" s="688">
        <v>4</v>
      </c>
    </row>
    <row r="90" spans="1:15" ht="79.5" thickBot="1">
      <c r="A90" s="39">
        <f t="shared" si="2"/>
        <v>77</v>
      </c>
      <c r="B90" s="43" t="s">
        <v>2560</v>
      </c>
      <c r="C90" s="43" t="s">
        <v>402</v>
      </c>
      <c r="D90" s="43" t="s">
        <v>2752</v>
      </c>
      <c r="E90" s="42" t="s">
        <v>2741</v>
      </c>
      <c r="F90" s="733" t="s">
        <v>2561</v>
      </c>
      <c r="G90" s="49" t="s">
        <v>1242</v>
      </c>
      <c r="H90" s="42" t="s">
        <v>1095</v>
      </c>
      <c r="I90" s="541">
        <v>428.8</v>
      </c>
      <c r="J90" s="523">
        <v>396.4</v>
      </c>
      <c r="K90" s="522"/>
      <c r="L90" s="541">
        <v>428.8</v>
      </c>
      <c r="M90" s="541"/>
      <c r="N90" s="523"/>
      <c r="O90" s="184">
        <v>7</v>
      </c>
    </row>
    <row r="91" spans="1:15" ht="48" thickBot="1">
      <c r="A91" s="39">
        <f t="shared" si="2"/>
        <v>78</v>
      </c>
      <c r="B91" s="46" t="s">
        <v>1734</v>
      </c>
      <c r="C91" s="46" t="s">
        <v>402</v>
      </c>
      <c r="D91" s="46" t="s">
        <v>2747</v>
      </c>
      <c r="E91" s="50" t="s">
        <v>568</v>
      </c>
      <c r="F91" s="50"/>
      <c r="G91" s="50" t="s">
        <v>592</v>
      </c>
      <c r="H91" s="50"/>
      <c r="I91" s="549">
        <v>23</v>
      </c>
      <c r="J91" s="521">
        <v>18</v>
      </c>
      <c r="K91" s="520"/>
      <c r="L91" s="549">
        <v>23</v>
      </c>
      <c r="M91" s="549"/>
      <c r="N91" s="521"/>
      <c r="O91" s="186">
        <v>2</v>
      </c>
    </row>
    <row r="92" spans="1:15" ht="32.25" thickBot="1">
      <c r="A92" s="39">
        <f t="shared" si="2"/>
        <v>79</v>
      </c>
      <c r="B92" s="47" t="s">
        <v>1829</v>
      </c>
      <c r="C92" s="47" t="s">
        <v>1097</v>
      </c>
      <c r="D92" s="46" t="s">
        <v>1096</v>
      </c>
      <c r="E92" s="50" t="s">
        <v>568</v>
      </c>
      <c r="F92" s="50"/>
      <c r="G92" s="51" t="s">
        <v>1242</v>
      </c>
      <c r="H92" s="50" t="s">
        <v>1449</v>
      </c>
      <c r="I92" s="520">
        <v>50</v>
      </c>
      <c r="J92" s="521">
        <v>30</v>
      </c>
      <c r="K92" s="520">
        <v>50</v>
      </c>
      <c r="L92" s="520"/>
      <c r="M92" s="520"/>
      <c r="N92" s="521"/>
      <c r="O92" s="186">
        <v>2</v>
      </c>
    </row>
    <row r="93" spans="1:15" ht="48" thickBot="1">
      <c r="A93" s="39">
        <f t="shared" si="2"/>
        <v>80</v>
      </c>
      <c r="B93" s="43" t="s">
        <v>1830</v>
      </c>
      <c r="C93" s="16" t="s">
        <v>483</v>
      </c>
      <c r="D93" s="43" t="s">
        <v>1109</v>
      </c>
      <c r="E93" s="42" t="s">
        <v>760</v>
      </c>
      <c r="F93" s="42"/>
      <c r="G93" s="39" t="s">
        <v>1242</v>
      </c>
      <c r="H93" s="45"/>
      <c r="I93" s="519">
        <v>87.1</v>
      </c>
      <c r="J93" s="517">
        <v>80.6</v>
      </c>
      <c r="K93" s="519">
        <v>87.1</v>
      </c>
      <c r="L93" s="519"/>
      <c r="M93" s="519"/>
      <c r="N93" s="517"/>
      <c r="O93" s="182">
        <v>7</v>
      </c>
    </row>
    <row r="94" spans="1:15" ht="48" thickBot="1">
      <c r="A94" s="39">
        <f t="shared" si="2"/>
        <v>81</v>
      </c>
      <c r="B94" s="43" t="s">
        <v>1831</v>
      </c>
      <c r="C94" s="16" t="s">
        <v>1098</v>
      </c>
      <c r="D94" s="43" t="s">
        <v>761</v>
      </c>
      <c r="E94" s="42" t="s">
        <v>2748</v>
      </c>
      <c r="F94" s="42"/>
      <c r="G94" s="54" t="s">
        <v>1242</v>
      </c>
      <c r="H94" s="45" t="s">
        <v>1099</v>
      </c>
      <c r="I94" s="519">
        <v>68</v>
      </c>
      <c r="J94" s="517">
        <v>52.7</v>
      </c>
      <c r="K94" s="519">
        <v>68</v>
      </c>
      <c r="L94" s="519"/>
      <c r="M94" s="519"/>
      <c r="N94" s="517"/>
      <c r="O94" s="182">
        <v>1</v>
      </c>
    </row>
    <row r="95" spans="1:15" ht="48" thickBot="1">
      <c r="A95" s="39">
        <f t="shared" si="2"/>
        <v>82</v>
      </c>
      <c r="B95" s="16" t="s">
        <v>1738</v>
      </c>
      <c r="C95" s="16" t="s">
        <v>403</v>
      </c>
      <c r="D95" s="16" t="s">
        <v>1108</v>
      </c>
      <c r="E95" s="17" t="s">
        <v>1100</v>
      </c>
      <c r="F95" s="17"/>
      <c r="G95" s="54" t="s">
        <v>1242</v>
      </c>
      <c r="H95" s="17" t="s">
        <v>644</v>
      </c>
      <c r="I95" s="519">
        <v>127.6</v>
      </c>
      <c r="J95" s="522">
        <v>119.7</v>
      </c>
      <c r="K95" s="519"/>
      <c r="L95" s="522">
        <v>127.6</v>
      </c>
      <c r="M95" s="519"/>
      <c r="N95" s="517"/>
      <c r="O95" s="184">
        <v>4</v>
      </c>
    </row>
    <row r="96" spans="1:15" ht="65.25" customHeight="1" thickBot="1">
      <c r="A96" s="39">
        <v>83</v>
      </c>
      <c r="B96" s="16" t="s">
        <v>1832</v>
      </c>
      <c r="C96" s="16" t="s">
        <v>404</v>
      </c>
      <c r="D96" s="16" t="s">
        <v>2581</v>
      </c>
      <c r="E96" s="42" t="s">
        <v>762</v>
      </c>
      <c r="F96" s="307" t="s">
        <v>1604</v>
      </c>
      <c r="G96" s="17" t="s">
        <v>592</v>
      </c>
      <c r="H96" s="42" t="s">
        <v>1596</v>
      </c>
      <c r="I96" s="522">
        <v>72.2</v>
      </c>
      <c r="J96" s="523">
        <v>54</v>
      </c>
      <c r="K96" s="522"/>
      <c r="L96" s="522">
        <v>72.2</v>
      </c>
      <c r="M96" s="522"/>
      <c r="N96" s="523"/>
      <c r="O96" s="184">
        <v>3</v>
      </c>
    </row>
    <row r="97" spans="1:15" ht="48" thickBot="1">
      <c r="A97" s="39">
        <v>84</v>
      </c>
      <c r="B97" s="41" t="s">
        <v>1843</v>
      </c>
      <c r="C97" s="38" t="s">
        <v>397</v>
      </c>
      <c r="D97" s="16" t="s">
        <v>946</v>
      </c>
      <c r="E97" s="17" t="s">
        <v>479</v>
      </c>
      <c r="F97" s="229" t="s">
        <v>793</v>
      </c>
      <c r="G97" s="17" t="s">
        <v>592</v>
      </c>
      <c r="H97" s="42" t="s">
        <v>1596</v>
      </c>
      <c r="I97" s="522">
        <v>232.1</v>
      </c>
      <c r="J97" s="522">
        <v>112.2</v>
      </c>
      <c r="K97" s="525">
        <v>232.1</v>
      </c>
      <c r="L97" s="525"/>
      <c r="M97" s="525"/>
      <c r="N97" s="526">
        <v>58.3</v>
      </c>
      <c r="O97" s="181">
        <v>13</v>
      </c>
    </row>
    <row r="98" spans="1:15" ht="63.75" thickBot="1">
      <c r="A98" s="39">
        <f t="shared" si="2"/>
        <v>85</v>
      </c>
      <c r="B98" s="40" t="s">
        <v>1844</v>
      </c>
      <c r="C98" s="40" t="s">
        <v>851</v>
      </c>
      <c r="D98" s="40" t="s">
        <v>2756</v>
      </c>
      <c r="E98" s="44" t="s">
        <v>850</v>
      </c>
      <c r="F98" s="318" t="s">
        <v>1604</v>
      </c>
      <c r="G98" s="17" t="s">
        <v>592</v>
      </c>
      <c r="H98" s="39" t="s">
        <v>1596</v>
      </c>
      <c r="I98" s="519">
        <v>97.4</v>
      </c>
      <c r="J98" s="517">
        <v>55</v>
      </c>
      <c r="K98" s="522"/>
      <c r="L98" s="519">
        <v>97.4</v>
      </c>
      <c r="M98" s="519"/>
      <c r="N98" s="517"/>
      <c r="O98" s="182">
        <v>3</v>
      </c>
    </row>
    <row r="99" spans="1:15" ht="48" customHeight="1" thickBot="1">
      <c r="A99" s="48">
        <f t="shared" si="2"/>
        <v>86</v>
      </c>
      <c r="B99" s="59" t="s">
        <v>2763</v>
      </c>
      <c r="C99" s="47" t="s">
        <v>854</v>
      </c>
      <c r="D99" s="47"/>
      <c r="E99" s="50" t="s">
        <v>854</v>
      </c>
      <c r="F99" s="843"/>
      <c r="G99" s="51" t="s">
        <v>592</v>
      </c>
      <c r="H99" s="48"/>
      <c r="I99" s="516">
        <v>295.2</v>
      </c>
      <c r="J99" s="535">
        <v>216.2</v>
      </c>
      <c r="K99" s="520"/>
      <c r="L99" s="516">
        <v>295.2</v>
      </c>
      <c r="M99" s="516"/>
      <c r="N99" s="535"/>
      <c r="O99" s="185"/>
    </row>
    <row r="100" spans="1:15" ht="33" thickBot="1">
      <c r="A100" s="39">
        <f t="shared" si="2"/>
        <v>87</v>
      </c>
      <c r="B100" s="40" t="s">
        <v>2465</v>
      </c>
      <c r="C100" s="16" t="s">
        <v>406</v>
      </c>
      <c r="D100" s="43" t="s">
        <v>1563</v>
      </c>
      <c r="E100" s="42" t="s">
        <v>855</v>
      </c>
      <c r="F100" s="436"/>
      <c r="G100" s="39" t="s">
        <v>592</v>
      </c>
      <c r="H100" s="17"/>
      <c r="I100" s="519">
        <v>289</v>
      </c>
      <c r="J100" s="517">
        <v>196</v>
      </c>
      <c r="K100" s="519">
        <v>289</v>
      </c>
      <c r="L100" s="519"/>
      <c r="M100" s="519"/>
      <c r="N100" s="517"/>
      <c r="O100" s="182">
        <v>4</v>
      </c>
    </row>
    <row r="101" spans="1:15" ht="65.25" customHeight="1" thickBot="1">
      <c r="A101" s="39">
        <f t="shared" si="2"/>
        <v>88</v>
      </c>
      <c r="B101" s="59" t="s">
        <v>1846</v>
      </c>
      <c r="C101" s="58" t="s">
        <v>484</v>
      </c>
      <c r="D101" s="62" t="s">
        <v>1774</v>
      </c>
      <c r="E101" s="63" t="s">
        <v>856</v>
      </c>
      <c r="F101" s="318" t="s">
        <v>1775</v>
      </c>
      <c r="G101" s="48" t="s">
        <v>592</v>
      </c>
      <c r="H101" s="63"/>
      <c r="I101" s="516">
        <v>73</v>
      </c>
      <c r="J101" s="535">
        <v>43</v>
      </c>
      <c r="K101" s="516">
        <v>73</v>
      </c>
      <c r="L101" s="516"/>
      <c r="M101" s="516"/>
      <c r="N101" s="535"/>
      <c r="O101" s="185">
        <v>2</v>
      </c>
    </row>
    <row r="102" spans="1:15" ht="48.75" customHeight="1" thickBot="1">
      <c r="A102" s="39">
        <f t="shared" si="2"/>
        <v>89</v>
      </c>
      <c r="B102" s="16" t="s">
        <v>1847</v>
      </c>
      <c r="C102" s="40" t="s">
        <v>387</v>
      </c>
      <c r="D102" s="40" t="s">
        <v>857</v>
      </c>
      <c r="E102" s="39" t="s">
        <v>2308</v>
      </c>
      <c r="F102" s="316" t="s">
        <v>2025</v>
      </c>
      <c r="G102" s="54" t="s">
        <v>1242</v>
      </c>
      <c r="H102" s="39" t="s">
        <v>1099</v>
      </c>
      <c r="I102" s="519">
        <v>75.7</v>
      </c>
      <c r="J102" s="517">
        <v>27.8</v>
      </c>
      <c r="K102" s="519"/>
      <c r="L102" s="519">
        <v>75.7</v>
      </c>
      <c r="M102" s="519"/>
      <c r="N102" s="517"/>
      <c r="O102" s="182">
        <v>2</v>
      </c>
    </row>
    <row r="103" spans="1:15" ht="32.25" thickBot="1">
      <c r="A103" s="39">
        <f t="shared" si="2"/>
        <v>90</v>
      </c>
      <c r="B103" s="16" t="s">
        <v>378</v>
      </c>
      <c r="C103" s="16" t="s">
        <v>858</v>
      </c>
      <c r="D103" s="40" t="s">
        <v>857</v>
      </c>
      <c r="E103" s="17" t="s">
        <v>2308</v>
      </c>
      <c r="F103" s="17"/>
      <c r="G103" s="54" t="s">
        <v>1242</v>
      </c>
      <c r="H103" s="17" t="s">
        <v>1099</v>
      </c>
      <c r="I103" s="519">
        <v>5</v>
      </c>
      <c r="J103" s="517">
        <v>5</v>
      </c>
      <c r="K103" s="519"/>
      <c r="L103" s="519">
        <v>5</v>
      </c>
      <c r="M103" s="519"/>
      <c r="N103" s="517"/>
      <c r="O103" s="182">
        <v>2</v>
      </c>
    </row>
    <row r="104" spans="1:15" ht="123.75" customHeight="1" thickBot="1">
      <c r="A104" s="39">
        <f t="shared" si="2"/>
        <v>91</v>
      </c>
      <c r="B104" s="38" t="s">
        <v>1739</v>
      </c>
      <c r="C104" s="38" t="s">
        <v>861</v>
      </c>
      <c r="D104" s="40" t="s">
        <v>2135</v>
      </c>
      <c r="E104" s="348"/>
      <c r="F104" s="17"/>
      <c r="G104" s="17" t="s">
        <v>1242</v>
      </c>
      <c r="H104" s="39" t="s">
        <v>1099</v>
      </c>
      <c r="I104" s="519">
        <v>275.3</v>
      </c>
      <c r="J104" s="517">
        <v>80</v>
      </c>
      <c r="K104" s="550"/>
      <c r="L104" s="519">
        <v>275.3</v>
      </c>
      <c r="M104" s="519"/>
      <c r="N104" s="517">
        <v>80</v>
      </c>
      <c r="O104" s="182">
        <v>2</v>
      </c>
    </row>
    <row r="105" spans="1:15" ht="48" thickBot="1">
      <c r="A105" s="48">
        <f t="shared" si="2"/>
        <v>92</v>
      </c>
      <c r="B105" s="46" t="s">
        <v>2478</v>
      </c>
      <c r="C105" s="47" t="s">
        <v>975</v>
      </c>
      <c r="D105" s="47" t="s">
        <v>763</v>
      </c>
      <c r="E105" s="51" t="s">
        <v>2477</v>
      </c>
      <c r="F105" s="51"/>
      <c r="G105" s="51" t="s">
        <v>592</v>
      </c>
      <c r="H105" s="51"/>
      <c r="I105" s="520">
        <v>40</v>
      </c>
      <c r="J105" s="521">
        <v>15</v>
      </c>
      <c r="K105" s="520">
        <v>40</v>
      </c>
      <c r="L105" s="520"/>
      <c r="M105" s="520"/>
      <c r="N105" s="521"/>
      <c r="O105" s="186">
        <v>2</v>
      </c>
    </row>
    <row r="106" spans="1:15" ht="32.25" thickBot="1">
      <c r="A106" s="39">
        <f t="shared" si="2"/>
        <v>93</v>
      </c>
      <c r="B106" s="55" t="s">
        <v>1740</v>
      </c>
      <c r="C106" s="55" t="s">
        <v>2029</v>
      </c>
      <c r="D106" s="421" t="s">
        <v>870</v>
      </c>
      <c r="E106" s="56" t="s">
        <v>2283</v>
      </c>
      <c r="F106" s="56"/>
      <c r="G106" s="57" t="s">
        <v>1242</v>
      </c>
      <c r="H106" s="461" t="s">
        <v>1915</v>
      </c>
      <c r="I106" s="551">
        <v>58</v>
      </c>
      <c r="J106" s="552">
        <v>58</v>
      </c>
      <c r="K106" s="553">
        <v>58</v>
      </c>
      <c r="L106" s="553"/>
      <c r="M106" s="553"/>
      <c r="N106" s="517"/>
      <c r="O106" s="182">
        <v>3</v>
      </c>
    </row>
    <row r="107" spans="1:15" ht="48" thickBot="1">
      <c r="A107" s="39">
        <f t="shared" si="2"/>
        <v>94</v>
      </c>
      <c r="B107" s="432" t="s">
        <v>2730</v>
      </c>
      <c r="C107" s="432" t="s">
        <v>872</v>
      </c>
      <c r="D107" s="432" t="s">
        <v>452</v>
      </c>
      <c r="E107" s="429" t="s">
        <v>2284</v>
      </c>
      <c r="F107" s="448"/>
      <c r="G107" s="448" t="s">
        <v>588</v>
      </c>
      <c r="H107" s="425"/>
      <c r="I107" s="516">
        <v>1241.5</v>
      </c>
      <c r="J107" s="535">
        <v>921.88</v>
      </c>
      <c r="K107" s="516">
        <v>1241.5</v>
      </c>
      <c r="L107" s="516"/>
      <c r="M107" s="516"/>
      <c r="N107" s="535">
        <v>921.88</v>
      </c>
      <c r="O107" s="185">
        <v>10</v>
      </c>
    </row>
    <row r="108" spans="1:15" ht="33" thickBot="1">
      <c r="A108" s="39">
        <f t="shared" si="2"/>
        <v>95</v>
      </c>
      <c r="B108" s="16" t="s">
        <v>1850</v>
      </c>
      <c r="C108" s="16" t="s">
        <v>873</v>
      </c>
      <c r="D108" s="16" t="s">
        <v>874</v>
      </c>
      <c r="E108" s="42" t="s">
        <v>875</v>
      </c>
      <c r="F108" s="45"/>
      <c r="G108" s="39" t="s">
        <v>1242</v>
      </c>
      <c r="H108" s="45" t="s">
        <v>638</v>
      </c>
      <c r="I108" s="519">
        <v>120</v>
      </c>
      <c r="J108" s="517">
        <v>80</v>
      </c>
      <c r="K108" s="519">
        <v>120</v>
      </c>
      <c r="L108" s="519"/>
      <c r="M108" s="519"/>
      <c r="N108" s="517"/>
      <c r="O108" s="182">
        <v>6</v>
      </c>
    </row>
    <row r="109" spans="1:15" ht="43.5" customHeight="1" thickBot="1">
      <c r="A109" s="39">
        <f t="shared" si="2"/>
        <v>96</v>
      </c>
      <c r="B109" s="43" t="s">
        <v>1851</v>
      </c>
      <c r="C109" s="16" t="s">
        <v>388</v>
      </c>
      <c r="D109" s="16" t="s">
        <v>1420</v>
      </c>
      <c r="E109" s="42" t="s">
        <v>2286</v>
      </c>
      <c r="F109" s="45"/>
      <c r="G109" s="39" t="s">
        <v>878</v>
      </c>
      <c r="H109" s="17" t="s">
        <v>1166</v>
      </c>
      <c r="I109" s="519">
        <v>194.5</v>
      </c>
      <c r="J109" s="517">
        <v>178</v>
      </c>
      <c r="K109" s="519"/>
      <c r="L109" s="519">
        <v>194.5</v>
      </c>
      <c r="M109" s="519">
        <v>194.5</v>
      </c>
      <c r="N109" s="517"/>
      <c r="O109" s="182">
        <v>6</v>
      </c>
    </row>
    <row r="110" spans="1:15" ht="32.25" thickBot="1">
      <c r="A110" s="39">
        <f t="shared" si="2"/>
        <v>97</v>
      </c>
      <c r="B110" s="47" t="s">
        <v>1820</v>
      </c>
      <c r="C110" s="62" t="s">
        <v>430</v>
      </c>
      <c r="D110" s="58" t="s">
        <v>470</v>
      </c>
      <c r="E110" s="51" t="s">
        <v>569</v>
      </c>
      <c r="F110" s="51"/>
      <c r="G110" s="65" t="s">
        <v>1242</v>
      </c>
      <c r="H110" s="50" t="s">
        <v>1227</v>
      </c>
      <c r="I110" s="546">
        <v>32.9</v>
      </c>
      <c r="J110" s="518">
        <v>32.9</v>
      </c>
      <c r="K110" s="546" t="s">
        <v>879</v>
      </c>
      <c r="L110" s="546"/>
      <c r="M110" s="546"/>
      <c r="N110" s="518"/>
      <c r="O110" s="463">
        <v>2</v>
      </c>
    </row>
    <row r="111" spans="1:15" ht="48" thickBot="1">
      <c r="A111" s="39">
        <f t="shared" si="2"/>
        <v>98</v>
      </c>
      <c r="B111" s="41" t="s">
        <v>1852</v>
      </c>
      <c r="C111" s="40" t="s">
        <v>880</v>
      </c>
      <c r="D111" s="40" t="s">
        <v>1107</v>
      </c>
      <c r="E111" s="39" t="s">
        <v>881</v>
      </c>
      <c r="F111" s="316" t="s">
        <v>2024</v>
      </c>
      <c r="G111" s="17" t="s">
        <v>592</v>
      </c>
      <c r="H111" s="17" t="s">
        <v>1596</v>
      </c>
      <c r="I111" s="519">
        <v>302.5</v>
      </c>
      <c r="J111" s="517">
        <v>253</v>
      </c>
      <c r="K111" s="519"/>
      <c r="L111" s="519">
        <v>302.5</v>
      </c>
      <c r="M111" s="519">
        <v>3025</v>
      </c>
      <c r="N111" s="517"/>
      <c r="O111" s="182">
        <v>10</v>
      </c>
    </row>
    <row r="112" spans="1:15" ht="32.25" thickBot="1">
      <c r="A112" s="39">
        <f t="shared" si="2"/>
        <v>99</v>
      </c>
      <c r="B112" s="40" t="s">
        <v>1853</v>
      </c>
      <c r="C112" s="40" t="s">
        <v>880</v>
      </c>
      <c r="D112" s="40" t="s">
        <v>265</v>
      </c>
      <c r="E112" s="17" t="s">
        <v>2475</v>
      </c>
      <c r="F112" s="17"/>
      <c r="G112" s="17" t="s">
        <v>592</v>
      </c>
      <c r="H112" s="17"/>
      <c r="I112" s="554">
        <v>51.1</v>
      </c>
      <c r="J112" s="517">
        <v>27.5</v>
      </c>
      <c r="K112" s="519"/>
      <c r="L112" s="519">
        <v>51.1</v>
      </c>
      <c r="M112" s="519"/>
      <c r="N112" s="517"/>
      <c r="O112" s="182">
        <v>3</v>
      </c>
    </row>
    <row r="113" spans="1:15" ht="32.25" thickBot="1">
      <c r="A113" s="39">
        <f t="shared" si="2"/>
        <v>100</v>
      </c>
      <c r="B113" s="40" t="s">
        <v>1741</v>
      </c>
      <c r="C113" s="40" t="s">
        <v>264</v>
      </c>
      <c r="D113" s="40" t="s">
        <v>265</v>
      </c>
      <c r="E113" s="44" t="s">
        <v>2474</v>
      </c>
      <c r="F113" s="44"/>
      <c r="G113" s="37" t="s">
        <v>592</v>
      </c>
      <c r="H113" s="44"/>
      <c r="I113" s="519">
        <v>26</v>
      </c>
      <c r="J113" s="517">
        <v>26</v>
      </c>
      <c r="K113" s="519"/>
      <c r="L113" s="519">
        <v>26</v>
      </c>
      <c r="M113" s="519"/>
      <c r="N113" s="517"/>
      <c r="O113" s="182">
        <v>3</v>
      </c>
    </row>
    <row r="114" spans="1:15" ht="32.25" thickBot="1">
      <c r="A114" s="39">
        <f t="shared" si="2"/>
        <v>101</v>
      </c>
      <c r="B114" s="40" t="s">
        <v>2472</v>
      </c>
      <c r="C114" s="16" t="s">
        <v>880</v>
      </c>
      <c r="D114" s="40" t="s">
        <v>265</v>
      </c>
      <c r="E114" s="17" t="s">
        <v>2473</v>
      </c>
      <c r="F114" s="39"/>
      <c r="G114" s="54" t="s">
        <v>1242</v>
      </c>
      <c r="H114" s="39" t="s">
        <v>644</v>
      </c>
      <c r="I114" s="519">
        <v>29.7</v>
      </c>
      <c r="J114" s="517">
        <v>19.6</v>
      </c>
      <c r="K114" s="519"/>
      <c r="L114" s="519">
        <v>29.7</v>
      </c>
      <c r="M114" s="519"/>
      <c r="N114" s="517"/>
      <c r="O114" s="182">
        <v>2</v>
      </c>
    </row>
    <row r="115" spans="1:15" ht="48" thickBot="1">
      <c r="A115" s="39">
        <f t="shared" si="2"/>
        <v>102</v>
      </c>
      <c r="B115" s="47" t="s">
        <v>1856</v>
      </c>
      <c r="C115" s="46" t="s">
        <v>272</v>
      </c>
      <c r="D115" s="414"/>
      <c r="E115" s="50" t="s">
        <v>570</v>
      </c>
      <c r="F115" s="50"/>
      <c r="G115" s="51" t="s">
        <v>588</v>
      </c>
      <c r="H115" s="50"/>
      <c r="I115" s="520">
        <v>52</v>
      </c>
      <c r="J115" s="521">
        <v>30</v>
      </c>
      <c r="K115" s="520">
        <v>52</v>
      </c>
      <c r="L115" s="520"/>
      <c r="M115" s="520">
        <v>5</v>
      </c>
      <c r="N115" s="520">
        <v>25</v>
      </c>
      <c r="O115" s="185">
        <v>6</v>
      </c>
    </row>
    <row r="116" spans="1:15" ht="32.25" thickBot="1">
      <c r="A116" s="39">
        <f t="shared" si="2"/>
        <v>103</v>
      </c>
      <c r="B116" s="66" t="s">
        <v>1857</v>
      </c>
      <c r="C116" s="66" t="s">
        <v>274</v>
      </c>
      <c r="D116" s="66" t="s">
        <v>765</v>
      </c>
      <c r="E116" s="67" t="s">
        <v>766</v>
      </c>
      <c r="F116" s="67"/>
      <c r="G116" s="67" t="s">
        <v>592</v>
      </c>
      <c r="H116" s="67"/>
      <c r="I116" s="555">
        <v>23</v>
      </c>
      <c r="J116" s="556">
        <v>21</v>
      </c>
      <c r="K116" s="555">
        <v>23</v>
      </c>
      <c r="L116" s="555"/>
      <c r="M116" s="555"/>
      <c r="N116" s="557"/>
      <c r="O116" s="186">
        <v>3</v>
      </c>
    </row>
    <row r="117" spans="1:15" ht="79.5" thickBot="1">
      <c r="A117" s="39">
        <f t="shared" si="2"/>
        <v>104</v>
      </c>
      <c r="B117" s="47" t="s">
        <v>1590</v>
      </c>
      <c r="C117" s="47" t="s">
        <v>389</v>
      </c>
      <c r="D117" s="650" t="s">
        <v>1589</v>
      </c>
      <c r="E117" s="228" t="s">
        <v>1591</v>
      </c>
      <c r="F117" s="315" t="s">
        <v>2370</v>
      </c>
      <c r="G117" s="51" t="s">
        <v>1242</v>
      </c>
      <c r="H117" s="50"/>
      <c r="I117" s="520">
        <v>300</v>
      </c>
      <c r="J117" s="521">
        <v>200</v>
      </c>
      <c r="K117" s="520"/>
      <c r="L117" s="520">
        <v>300</v>
      </c>
      <c r="M117" s="520"/>
      <c r="N117" s="521"/>
      <c r="O117" s="510"/>
    </row>
    <row r="118" spans="1:15" ht="32.25" thickBot="1">
      <c r="A118" s="39">
        <f t="shared" si="2"/>
        <v>105</v>
      </c>
      <c r="B118" s="58" t="s">
        <v>1869</v>
      </c>
      <c r="C118" s="59" t="s">
        <v>144</v>
      </c>
      <c r="D118" s="59" t="s">
        <v>145</v>
      </c>
      <c r="E118" s="51" t="s">
        <v>144</v>
      </c>
      <c r="F118" s="51"/>
      <c r="G118" s="51" t="s">
        <v>1242</v>
      </c>
      <c r="H118" s="48"/>
      <c r="I118" s="516">
        <v>25</v>
      </c>
      <c r="J118" s="535">
        <v>22</v>
      </c>
      <c r="K118" s="516">
        <v>25</v>
      </c>
      <c r="L118" s="516"/>
      <c r="M118" s="516"/>
      <c r="N118" s="535"/>
      <c r="O118" s="185">
        <v>3</v>
      </c>
    </row>
    <row r="119" spans="1:15" ht="48" thickBot="1">
      <c r="A119" s="39">
        <f t="shared" si="2"/>
        <v>106</v>
      </c>
      <c r="B119" s="16" t="s">
        <v>1734</v>
      </c>
      <c r="C119" s="16" t="s">
        <v>150</v>
      </c>
      <c r="D119" s="16" t="s">
        <v>1979</v>
      </c>
      <c r="E119" s="42" t="s">
        <v>147</v>
      </c>
      <c r="F119" s="45"/>
      <c r="G119" s="39" t="s">
        <v>592</v>
      </c>
      <c r="H119" s="503"/>
      <c r="I119" s="558">
        <v>30</v>
      </c>
      <c r="J119" s="559">
        <v>30</v>
      </c>
      <c r="K119" s="558">
        <v>30</v>
      </c>
      <c r="L119" s="558"/>
      <c r="M119" s="558"/>
      <c r="N119" s="559"/>
      <c r="O119" s="473">
        <v>2</v>
      </c>
    </row>
    <row r="120" spans="1:15" ht="32.25" thickBot="1">
      <c r="A120" s="39">
        <f t="shared" si="2"/>
        <v>107</v>
      </c>
      <c r="B120" s="16" t="s">
        <v>1870</v>
      </c>
      <c r="C120" s="43" t="s">
        <v>148</v>
      </c>
      <c r="D120" s="16" t="s">
        <v>146</v>
      </c>
      <c r="E120" s="42" t="s">
        <v>191</v>
      </c>
      <c r="F120" s="45"/>
      <c r="G120" s="39" t="s">
        <v>592</v>
      </c>
      <c r="H120" s="45"/>
      <c r="I120" s="519">
        <v>52.6</v>
      </c>
      <c r="J120" s="517">
        <v>23.4</v>
      </c>
      <c r="K120" s="519"/>
      <c r="L120" s="519">
        <v>52.6</v>
      </c>
      <c r="M120" s="519"/>
      <c r="N120" s="517"/>
      <c r="O120" s="182">
        <v>2</v>
      </c>
    </row>
    <row r="121" spans="1:15" ht="37.5" customHeight="1" thickBot="1">
      <c r="A121" s="39">
        <f t="shared" si="2"/>
        <v>108</v>
      </c>
      <c r="B121" s="43" t="s">
        <v>1871</v>
      </c>
      <c r="C121" s="16" t="s">
        <v>149</v>
      </c>
      <c r="D121" s="16" t="s">
        <v>2556</v>
      </c>
      <c r="E121" s="42" t="s">
        <v>150</v>
      </c>
      <c r="F121" s="42"/>
      <c r="G121" s="17" t="s">
        <v>592</v>
      </c>
      <c r="H121" s="42"/>
      <c r="I121" s="522">
        <v>51.2</v>
      </c>
      <c r="J121" s="523">
        <v>25</v>
      </c>
      <c r="K121" s="522"/>
      <c r="L121" s="522">
        <v>51.2</v>
      </c>
      <c r="M121" s="522"/>
      <c r="N121" s="523"/>
      <c r="O121" s="184">
        <v>2</v>
      </c>
    </row>
    <row r="122" spans="1:15" ht="63.75" thickBot="1">
      <c r="A122" s="39">
        <f>A121+1</f>
        <v>109</v>
      </c>
      <c r="B122" s="40" t="s">
        <v>2459</v>
      </c>
      <c r="C122" s="16" t="s">
        <v>2555</v>
      </c>
      <c r="D122" s="16" t="s">
        <v>2457</v>
      </c>
      <c r="E122" s="42" t="s">
        <v>2456</v>
      </c>
      <c r="F122" s="708" t="s">
        <v>2458</v>
      </c>
      <c r="G122" s="39" t="s">
        <v>592</v>
      </c>
      <c r="H122" s="670" t="s">
        <v>1596</v>
      </c>
      <c r="I122" s="560">
        <v>80</v>
      </c>
      <c r="J122" s="561">
        <v>40.5</v>
      </c>
      <c r="K122" s="522">
        <v>80</v>
      </c>
      <c r="L122" s="560"/>
      <c r="M122" s="560"/>
      <c r="N122" s="561">
        <v>10</v>
      </c>
      <c r="O122" s="184">
        <v>6</v>
      </c>
    </row>
    <row r="123" spans="1:15" ht="32.25" thickBot="1">
      <c r="A123" s="39">
        <f t="shared" si="2"/>
        <v>110</v>
      </c>
      <c r="B123" s="16" t="s">
        <v>1873</v>
      </c>
      <c r="C123" s="16" t="s">
        <v>862</v>
      </c>
      <c r="D123" s="16" t="s">
        <v>151</v>
      </c>
      <c r="E123" s="42" t="s">
        <v>2288</v>
      </c>
      <c r="F123" s="42"/>
      <c r="G123" s="17" t="s">
        <v>1242</v>
      </c>
      <c r="H123" s="39"/>
      <c r="I123" s="522">
        <v>51</v>
      </c>
      <c r="J123" s="523">
        <v>41.5</v>
      </c>
      <c r="K123" s="522">
        <v>51</v>
      </c>
      <c r="L123" s="522"/>
      <c r="M123" s="522"/>
      <c r="N123" s="523"/>
      <c r="O123" s="184">
        <v>1</v>
      </c>
    </row>
    <row r="124" spans="1:15" ht="32.25" thickBot="1">
      <c r="A124" s="39">
        <f t="shared" si="2"/>
        <v>111</v>
      </c>
      <c r="B124" s="59" t="s">
        <v>1872</v>
      </c>
      <c r="C124" s="59" t="s">
        <v>1822</v>
      </c>
      <c r="D124" s="507"/>
      <c r="E124" s="441"/>
      <c r="F124" s="48"/>
      <c r="G124" s="48" t="s">
        <v>1242</v>
      </c>
      <c r="H124" s="48" t="s">
        <v>455</v>
      </c>
      <c r="I124" s="516">
        <v>30</v>
      </c>
      <c r="J124" s="535">
        <v>30</v>
      </c>
      <c r="K124" s="516">
        <v>30</v>
      </c>
      <c r="L124" s="516"/>
      <c r="M124" s="516"/>
      <c r="N124" s="535">
        <v>15</v>
      </c>
      <c r="O124" s="185">
        <v>1</v>
      </c>
    </row>
    <row r="125" spans="1:15" ht="48" thickBot="1">
      <c r="A125" s="39">
        <f t="shared" si="2"/>
        <v>112</v>
      </c>
      <c r="B125" s="16" t="s">
        <v>1874</v>
      </c>
      <c r="C125" s="16" t="s">
        <v>153</v>
      </c>
      <c r="D125" s="16" t="s">
        <v>2749</v>
      </c>
      <c r="E125" s="17" t="s">
        <v>2582</v>
      </c>
      <c r="F125" s="17"/>
      <c r="G125" s="17" t="s">
        <v>592</v>
      </c>
      <c r="H125" s="17"/>
      <c r="I125" s="522">
        <v>25</v>
      </c>
      <c r="J125" s="522">
        <v>15</v>
      </c>
      <c r="K125" s="522">
        <v>25</v>
      </c>
      <c r="L125" s="522"/>
      <c r="M125" s="522"/>
      <c r="N125" s="523"/>
      <c r="O125" s="184">
        <v>3</v>
      </c>
    </row>
    <row r="126" spans="1:15" ht="48.75" customHeight="1" thickBot="1">
      <c r="A126" s="39">
        <f t="shared" si="2"/>
        <v>113</v>
      </c>
      <c r="B126" s="16">
        <v>53</v>
      </c>
      <c r="C126" s="16" t="s">
        <v>155</v>
      </c>
      <c r="D126" s="43" t="s">
        <v>1875</v>
      </c>
      <c r="E126" s="42" t="s">
        <v>155</v>
      </c>
      <c r="F126" s="42"/>
      <c r="G126" s="17" t="s">
        <v>592</v>
      </c>
      <c r="H126" s="42"/>
      <c r="I126" s="522">
        <v>53</v>
      </c>
      <c r="J126" s="523">
        <v>20</v>
      </c>
      <c r="K126" s="522">
        <v>53</v>
      </c>
      <c r="L126" s="522"/>
      <c r="M126" s="522"/>
      <c r="N126" s="523"/>
      <c r="O126" s="184">
        <v>3</v>
      </c>
    </row>
    <row r="127" spans="1:15" ht="63.75" thickBot="1">
      <c r="A127" s="39">
        <f t="shared" si="2"/>
        <v>114</v>
      </c>
      <c r="B127" s="47" t="s">
        <v>1877</v>
      </c>
      <c r="C127" s="47" t="s">
        <v>273</v>
      </c>
      <c r="D127" s="46" t="s">
        <v>110</v>
      </c>
      <c r="E127" s="50" t="s">
        <v>158</v>
      </c>
      <c r="F127" s="50"/>
      <c r="G127" s="51" t="s">
        <v>1242</v>
      </c>
      <c r="H127" s="50" t="s">
        <v>1915</v>
      </c>
      <c r="I127" s="520">
        <v>57</v>
      </c>
      <c r="J127" s="562">
        <v>57</v>
      </c>
      <c r="K127" s="520"/>
      <c r="L127" s="563">
        <v>57</v>
      </c>
      <c r="M127" s="564"/>
      <c r="N127" s="565"/>
      <c r="O127" s="186">
        <v>2</v>
      </c>
    </row>
    <row r="128" spans="1:15" ht="79.5" thickBot="1">
      <c r="A128" s="39">
        <f t="shared" si="2"/>
        <v>115</v>
      </c>
      <c r="B128" s="446" t="s">
        <v>111</v>
      </c>
      <c r="C128" s="427" t="s">
        <v>485</v>
      </c>
      <c r="D128" s="446" t="s">
        <v>1528</v>
      </c>
      <c r="E128" s="428" t="s">
        <v>1529</v>
      </c>
      <c r="F128" s="428"/>
      <c r="G128" s="429" t="s">
        <v>1242</v>
      </c>
      <c r="H128" s="430"/>
      <c r="I128" s="520">
        <v>368.4</v>
      </c>
      <c r="J128" s="521">
        <v>312</v>
      </c>
      <c r="K128" s="520">
        <v>368.4</v>
      </c>
      <c r="L128" s="520"/>
      <c r="M128" s="516"/>
      <c r="N128" s="535">
        <v>227.2</v>
      </c>
      <c r="O128" s="185">
        <v>16</v>
      </c>
    </row>
    <row r="129" spans="1:15" ht="78" customHeight="1" thickBot="1">
      <c r="A129" s="39">
        <f t="shared" si="2"/>
        <v>116</v>
      </c>
      <c r="B129" s="47" t="s">
        <v>1878</v>
      </c>
      <c r="C129" s="47" t="s">
        <v>159</v>
      </c>
      <c r="D129" s="46" t="s">
        <v>1527</v>
      </c>
      <c r="E129" s="50" t="s">
        <v>160</v>
      </c>
      <c r="F129" s="50"/>
      <c r="G129" s="51" t="s">
        <v>1242</v>
      </c>
      <c r="H129" s="51" t="s">
        <v>475</v>
      </c>
      <c r="I129" s="520">
        <v>1078.7</v>
      </c>
      <c r="J129" s="521">
        <v>682.6</v>
      </c>
      <c r="K129" s="520">
        <v>551</v>
      </c>
      <c r="L129" s="520">
        <v>527.7</v>
      </c>
      <c r="M129" s="520"/>
      <c r="N129" s="520">
        <v>52</v>
      </c>
      <c r="O129" s="185">
        <v>15</v>
      </c>
    </row>
    <row r="130" spans="1:15" ht="80.25" customHeight="1" thickBot="1">
      <c r="A130" s="39">
        <f t="shared" si="2"/>
        <v>117</v>
      </c>
      <c r="B130" s="40" t="s">
        <v>1879</v>
      </c>
      <c r="C130" s="40" t="s">
        <v>161</v>
      </c>
      <c r="D130" s="40" t="s">
        <v>1527</v>
      </c>
      <c r="E130" s="17" t="s">
        <v>160</v>
      </c>
      <c r="F130" s="323"/>
      <c r="G130" s="39" t="s">
        <v>1242</v>
      </c>
      <c r="H130" s="63" t="s">
        <v>475</v>
      </c>
      <c r="I130" s="519">
        <v>841.7</v>
      </c>
      <c r="J130" s="517">
        <v>453.9</v>
      </c>
      <c r="K130" s="519"/>
      <c r="L130" s="519">
        <v>841.7</v>
      </c>
      <c r="M130" s="519"/>
      <c r="N130" s="517">
        <v>56.9</v>
      </c>
      <c r="O130" s="182">
        <v>10</v>
      </c>
    </row>
    <row r="131" spans="1:16" s="391" customFormat="1" ht="78" customHeight="1" thickBot="1">
      <c r="A131" s="39">
        <f t="shared" si="2"/>
        <v>118</v>
      </c>
      <c r="B131" s="43" t="s">
        <v>1112</v>
      </c>
      <c r="C131" s="43" t="s">
        <v>413</v>
      </c>
      <c r="D131" s="43" t="s">
        <v>1527</v>
      </c>
      <c r="E131" s="42" t="s">
        <v>1518</v>
      </c>
      <c r="F131" s="43"/>
      <c r="G131" s="20" t="s">
        <v>1242</v>
      </c>
      <c r="H131" s="17" t="s">
        <v>475</v>
      </c>
      <c r="I131" s="522">
        <v>368.4</v>
      </c>
      <c r="J131" s="523">
        <v>311.8</v>
      </c>
      <c r="K131" s="522"/>
      <c r="L131" s="541">
        <v>368.4</v>
      </c>
      <c r="M131" s="541">
        <v>368.4</v>
      </c>
      <c r="N131" s="523">
        <v>53.38</v>
      </c>
      <c r="O131" s="209">
        <v>7</v>
      </c>
      <c r="P131" s="191"/>
    </row>
    <row r="132" spans="1:15" ht="32.25" thickBot="1">
      <c r="A132" s="39">
        <f t="shared" si="2"/>
        <v>119</v>
      </c>
      <c r="B132" s="59" t="s">
        <v>1880</v>
      </c>
      <c r="C132" s="47" t="s">
        <v>392</v>
      </c>
      <c r="D132" s="327" t="s">
        <v>612</v>
      </c>
      <c r="E132" s="51" t="s">
        <v>162</v>
      </c>
      <c r="F132" s="48"/>
      <c r="G132" s="452" t="s">
        <v>878</v>
      </c>
      <c r="H132" s="50" t="s">
        <v>2277</v>
      </c>
      <c r="I132" s="516">
        <v>41.5</v>
      </c>
      <c r="J132" s="535">
        <v>36</v>
      </c>
      <c r="K132" s="516">
        <v>41.5</v>
      </c>
      <c r="L132" s="516"/>
      <c r="M132" s="516"/>
      <c r="N132" s="535"/>
      <c r="O132" s="185">
        <v>2</v>
      </c>
    </row>
    <row r="133" spans="1:15" ht="32.25" thickBot="1">
      <c r="A133" s="39">
        <f t="shared" si="2"/>
        <v>120</v>
      </c>
      <c r="B133" s="59" t="s">
        <v>1882</v>
      </c>
      <c r="C133" s="59" t="s">
        <v>163</v>
      </c>
      <c r="D133" s="59" t="s">
        <v>1106</v>
      </c>
      <c r="E133" s="51" t="s">
        <v>163</v>
      </c>
      <c r="F133" s="48"/>
      <c r="G133" s="48" t="s">
        <v>1242</v>
      </c>
      <c r="H133" s="50" t="s">
        <v>1449</v>
      </c>
      <c r="I133" s="516">
        <v>82.3</v>
      </c>
      <c r="J133" s="535">
        <v>75</v>
      </c>
      <c r="K133" s="516">
        <v>82.3</v>
      </c>
      <c r="L133" s="516"/>
      <c r="M133" s="516"/>
      <c r="N133" s="535"/>
      <c r="O133" s="185">
        <v>4</v>
      </c>
    </row>
    <row r="134" spans="1:15" ht="48" thickBot="1">
      <c r="A134" s="746">
        <f t="shared" si="2"/>
        <v>121</v>
      </c>
      <c r="B134" s="747" t="s">
        <v>2734</v>
      </c>
      <c r="C134" s="747" t="s">
        <v>2577</v>
      </c>
      <c r="D134" s="747" t="s">
        <v>2576</v>
      </c>
      <c r="E134" s="748" t="s">
        <v>2578</v>
      </c>
      <c r="F134" s="749"/>
      <c r="G134" s="749" t="s">
        <v>1242</v>
      </c>
      <c r="H134" s="430"/>
      <c r="I134" s="516">
        <v>3280.3</v>
      </c>
      <c r="J134" s="535">
        <v>2985</v>
      </c>
      <c r="K134" s="516">
        <v>3114</v>
      </c>
      <c r="L134" s="516"/>
      <c r="M134" s="516"/>
      <c r="N134" s="535">
        <v>2585</v>
      </c>
      <c r="O134" s="185">
        <v>52</v>
      </c>
    </row>
    <row r="135" spans="1:15" ht="42.75" customHeight="1" thickBot="1">
      <c r="A135" s="39">
        <f t="shared" si="2"/>
        <v>122</v>
      </c>
      <c r="B135" s="47" t="s">
        <v>1737</v>
      </c>
      <c r="C135" s="47" t="s">
        <v>164</v>
      </c>
      <c r="D135" s="46" t="s">
        <v>614</v>
      </c>
      <c r="E135" s="50" t="s">
        <v>2289</v>
      </c>
      <c r="F135" s="50"/>
      <c r="G135" s="51" t="s">
        <v>592</v>
      </c>
      <c r="H135" s="50"/>
      <c r="I135" s="520">
        <v>120</v>
      </c>
      <c r="J135" s="521">
        <v>60</v>
      </c>
      <c r="K135" s="520"/>
      <c r="L135" s="520">
        <v>120</v>
      </c>
      <c r="M135" s="520"/>
      <c r="N135" s="521"/>
      <c r="O135" s="186">
        <v>2</v>
      </c>
    </row>
    <row r="136" spans="1:15" ht="42" customHeight="1" thickBot="1">
      <c r="A136" s="39">
        <f t="shared" si="2"/>
        <v>123</v>
      </c>
      <c r="B136" s="66" t="s">
        <v>1746</v>
      </c>
      <c r="C136" s="66" t="s">
        <v>166</v>
      </c>
      <c r="D136" s="66" t="s">
        <v>1785</v>
      </c>
      <c r="E136" s="63" t="s">
        <v>165</v>
      </c>
      <c r="F136" s="63"/>
      <c r="G136" s="67" t="s">
        <v>592</v>
      </c>
      <c r="H136" s="63" t="s">
        <v>2274</v>
      </c>
      <c r="I136" s="555">
        <v>230</v>
      </c>
      <c r="J136" s="557">
        <v>132</v>
      </c>
      <c r="K136" s="556">
        <v>230</v>
      </c>
      <c r="L136" s="555"/>
      <c r="M136" s="555"/>
      <c r="N136" s="557"/>
      <c r="O136" s="186">
        <v>8</v>
      </c>
    </row>
    <row r="137" spans="1:15" ht="40.5" customHeight="1" thickBot="1">
      <c r="A137" s="39">
        <f t="shared" si="2"/>
        <v>124</v>
      </c>
      <c r="B137" s="46" t="s">
        <v>112</v>
      </c>
      <c r="C137" s="47" t="s">
        <v>393</v>
      </c>
      <c r="D137" s="68" t="s">
        <v>2136</v>
      </c>
      <c r="E137" s="51" t="s">
        <v>1526</v>
      </c>
      <c r="F137" s="50"/>
      <c r="G137" s="460" t="s">
        <v>1242</v>
      </c>
      <c r="H137" s="50" t="s">
        <v>167</v>
      </c>
      <c r="I137" s="520">
        <v>78</v>
      </c>
      <c r="J137" s="521">
        <v>45</v>
      </c>
      <c r="K137" s="520"/>
      <c r="L137" s="520">
        <v>78</v>
      </c>
      <c r="M137" s="520"/>
      <c r="N137" s="521"/>
      <c r="O137" s="186">
        <v>2</v>
      </c>
    </row>
    <row r="138" spans="1:15" ht="45" customHeight="1" thickBot="1">
      <c r="A138" s="39">
        <f t="shared" si="2"/>
        <v>125</v>
      </c>
      <c r="B138" s="66" t="s">
        <v>1883</v>
      </c>
      <c r="C138" s="66" t="s">
        <v>1463</v>
      </c>
      <c r="D138" s="66" t="s">
        <v>56</v>
      </c>
      <c r="E138" s="731" t="s">
        <v>2456</v>
      </c>
      <c r="F138" s="325" t="s">
        <v>57</v>
      </c>
      <c r="G138" s="67" t="s">
        <v>592</v>
      </c>
      <c r="H138" s="67" t="s">
        <v>1918</v>
      </c>
      <c r="I138" s="555">
        <v>314.4</v>
      </c>
      <c r="J138" s="557">
        <v>296</v>
      </c>
      <c r="K138" s="556">
        <v>314.4</v>
      </c>
      <c r="L138" s="555"/>
      <c r="M138" s="555"/>
      <c r="N138" s="557"/>
      <c r="O138" s="207">
        <v>6</v>
      </c>
    </row>
    <row r="139" spans="1:15" ht="48" customHeight="1" thickBot="1">
      <c r="A139" s="39">
        <f t="shared" si="2"/>
        <v>126</v>
      </c>
      <c r="B139" s="47" t="s">
        <v>2138</v>
      </c>
      <c r="C139" s="47" t="s">
        <v>170</v>
      </c>
      <c r="D139" s="46" t="s">
        <v>2137</v>
      </c>
      <c r="E139" s="50" t="s">
        <v>171</v>
      </c>
      <c r="F139" s="50"/>
      <c r="G139" s="53" t="s">
        <v>1242</v>
      </c>
      <c r="H139" s="42" t="s">
        <v>1099</v>
      </c>
      <c r="I139" s="520">
        <v>163.6</v>
      </c>
      <c r="J139" s="521">
        <v>65.2</v>
      </c>
      <c r="K139" s="520">
        <v>163.6</v>
      </c>
      <c r="L139" s="520"/>
      <c r="M139" s="520"/>
      <c r="N139" s="521"/>
      <c r="O139" s="186">
        <v>2</v>
      </c>
    </row>
    <row r="140" spans="1:15" ht="111" thickBot="1">
      <c r="A140" s="39">
        <f aca="true" t="shared" si="3" ref="A140:A202">A139+1</f>
        <v>127</v>
      </c>
      <c r="B140" s="43" t="s">
        <v>2141</v>
      </c>
      <c r="C140" s="16" t="s">
        <v>141</v>
      </c>
      <c r="D140" s="16" t="s">
        <v>1105</v>
      </c>
      <c r="E140" s="42" t="s">
        <v>1759</v>
      </c>
      <c r="F140" s="307" t="s">
        <v>1474</v>
      </c>
      <c r="G140" s="17" t="s">
        <v>592</v>
      </c>
      <c r="H140" s="39" t="s">
        <v>1596</v>
      </c>
      <c r="I140" s="541">
        <v>217.8</v>
      </c>
      <c r="J140" s="523">
        <v>115.6</v>
      </c>
      <c r="K140" s="522">
        <v>217.8</v>
      </c>
      <c r="L140" s="522"/>
      <c r="M140" s="522"/>
      <c r="N140" s="523"/>
      <c r="O140" s="184">
        <v>10</v>
      </c>
    </row>
    <row r="141" spans="1:15" ht="32.25" thickBot="1">
      <c r="A141" s="39">
        <f t="shared" si="3"/>
        <v>128</v>
      </c>
      <c r="B141" s="16" t="s">
        <v>2142</v>
      </c>
      <c r="C141" s="16" t="s">
        <v>141</v>
      </c>
      <c r="D141" s="16" t="s">
        <v>1804</v>
      </c>
      <c r="E141" s="42" t="s">
        <v>1805</v>
      </c>
      <c r="F141" s="42"/>
      <c r="G141" s="53" t="s">
        <v>1242</v>
      </c>
      <c r="H141" s="39" t="s">
        <v>644</v>
      </c>
      <c r="I141" s="522">
        <v>50.7</v>
      </c>
      <c r="J141" s="523">
        <v>50.7</v>
      </c>
      <c r="K141" s="522">
        <v>50.7</v>
      </c>
      <c r="L141" s="522"/>
      <c r="M141" s="522"/>
      <c r="N141" s="523"/>
      <c r="O141" s="184">
        <v>1</v>
      </c>
    </row>
    <row r="142" spans="1:15" ht="48" thickBot="1">
      <c r="A142" s="39">
        <f t="shared" si="3"/>
        <v>129</v>
      </c>
      <c r="B142" s="16" t="s">
        <v>2143</v>
      </c>
      <c r="C142" s="16" t="s">
        <v>869</v>
      </c>
      <c r="D142" s="43" t="s">
        <v>2468</v>
      </c>
      <c r="E142" s="42" t="s">
        <v>1806</v>
      </c>
      <c r="F142" s="42"/>
      <c r="G142" s="53" t="s">
        <v>1242</v>
      </c>
      <c r="H142" s="17" t="s">
        <v>1099</v>
      </c>
      <c r="I142" s="541">
        <v>36</v>
      </c>
      <c r="J142" s="523">
        <v>36</v>
      </c>
      <c r="K142" s="522"/>
      <c r="L142" s="522">
        <v>36</v>
      </c>
      <c r="M142" s="522"/>
      <c r="N142" s="523"/>
      <c r="O142" s="184">
        <v>3</v>
      </c>
    </row>
    <row r="143" spans="1:15" ht="32.25" thickBot="1">
      <c r="A143" s="39">
        <f t="shared" si="3"/>
        <v>130</v>
      </c>
      <c r="B143" s="47" t="s">
        <v>2144</v>
      </c>
      <c r="C143" s="46" t="s">
        <v>1807</v>
      </c>
      <c r="D143" s="46" t="s">
        <v>1271</v>
      </c>
      <c r="E143" s="50" t="s">
        <v>2309</v>
      </c>
      <c r="F143" s="50"/>
      <c r="G143" s="50" t="s">
        <v>592</v>
      </c>
      <c r="H143" s="50"/>
      <c r="I143" s="549">
        <v>20</v>
      </c>
      <c r="J143" s="521">
        <v>18</v>
      </c>
      <c r="K143" s="520">
        <v>20</v>
      </c>
      <c r="L143" s="549"/>
      <c r="M143" s="549"/>
      <c r="N143" s="521"/>
      <c r="O143" s="186">
        <v>2</v>
      </c>
    </row>
    <row r="144" spans="1:15" ht="45.75" customHeight="1" thickBot="1">
      <c r="A144" s="39">
        <f t="shared" si="3"/>
        <v>131</v>
      </c>
      <c r="B144" s="41" t="s">
        <v>1869</v>
      </c>
      <c r="C144" s="40" t="s">
        <v>141</v>
      </c>
      <c r="D144" s="40" t="s">
        <v>1808</v>
      </c>
      <c r="E144" s="17" t="s">
        <v>1809</v>
      </c>
      <c r="F144" s="39"/>
      <c r="G144" s="39" t="s">
        <v>1242</v>
      </c>
      <c r="H144" s="39"/>
      <c r="I144" s="519">
        <v>127</v>
      </c>
      <c r="J144" s="517">
        <v>55</v>
      </c>
      <c r="K144" s="519">
        <v>127</v>
      </c>
      <c r="L144" s="519"/>
      <c r="M144" s="519"/>
      <c r="N144" s="517"/>
      <c r="O144" s="182">
        <v>4</v>
      </c>
    </row>
    <row r="145" spans="1:15" ht="32.25" thickBot="1">
      <c r="A145" s="39">
        <f t="shared" si="3"/>
        <v>132</v>
      </c>
      <c r="B145" s="59" t="s">
        <v>1869</v>
      </c>
      <c r="C145" s="59" t="s">
        <v>862</v>
      </c>
      <c r="D145" s="59" t="s">
        <v>1808</v>
      </c>
      <c r="E145" s="17" t="s">
        <v>1809</v>
      </c>
      <c r="F145" s="39"/>
      <c r="G145" s="48" t="s">
        <v>1242</v>
      </c>
      <c r="H145" s="39"/>
      <c r="I145" s="516">
        <v>39</v>
      </c>
      <c r="J145" s="535">
        <v>29</v>
      </c>
      <c r="K145" s="516"/>
      <c r="L145" s="516">
        <v>39</v>
      </c>
      <c r="M145" s="516"/>
      <c r="N145" s="535"/>
      <c r="O145" s="185">
        <v>1</v>
      </c>
    </row>
    <row r="146" spans="1:15" ht="48" thickBot="1">
      <c r="A146" s="39">
        <v>133</v>
      </c>
      <c r="B146" s="43" t="s">
        <v>2145</v>
      </c>
      <c r="C146" s="16" t="s">
        <v>1812</v>
      </c>
      <c r="D146" s="16" t="s">
        <v>2727</v>
      </c>
      <c r="E146" s="42" t="s">
        <v>2726</v>
      </c>
      <c r="F146" s="733" t="s">
        <v>2728</v>
      </c>
      <c r="G146" s="17" t="s">
        <v>588</v>
      </c>
      <c r="H146" s="17"/>
      <c r="I146" s="522">
        <v>74.3</v>
      </c>
      <c r="J146" s="523">
        <v>44.4</v>
      </c>
      <c r="K146" s="522">
        <v>74.3</v>
      </c>
      <c r="L146" s="522"/>
      <c r="M146" s="522"/>
      <c r="N146" s="522">
        <v>43.4</v>
      </c>
      <c r="O146" s="182">
        <v>5</v>
      </c>
    </row>
    <row r="147" spans="1:15" ht="48" thickBot="1">
      <c r="A147" s="39">
        <f t="shared" si="3"/>
        <v>134</v>
      </c>
      <c r="B147" s="58" t="s">
        <v>2146</v>
      </c>
      <c r="C147" s="62" t="s">
        <v>394</v>
      </c>
      <c r="D147" s="58" t="s">
        <v>1813</v>
      </c>
      <c r="E147" s="63" t="s">
        <v>394</v>
      </c>
      <c r="F147" s="63"/>
      <c r="G147" s="227" t="s">
        <v>1242</v>
      </c>
      <c r="H147" s="63" t="s">
        <v>2274</v>
      </c>
      <c r="I147" s="566">
        <v>46</v>
      </c>
      <c r="J147" s="567">
        <v>30</v>
      </c>
      <c r="K147" s="566">
        <v>46</v>
      </c>
      <c r="L147" s="566"/>
      <c r="M147" s="566"/>
      <c r="N147" s="567"/>
      <c r="O147" s="185">
        <v>2</v>
      </c>
    </row>
    <row r="148" spans="1:15" ht="32.25" thickBot="1">
      <c r="A148" s="39">
        <f t="shared" si="3"/>
        <v>135</v>
      </c>
      <c r="B148" s="47" t="s">
        <v>2147</v>
      </c>
      <c r="C148" s="47" t="s">
        <v>1451</v>
      </c>
      <c r="D148" s="47" t="s">
        <v>2750</v>
      </c>
      <c r="E148" s="50" t="s">
        <v>1834</v>
      </c>
      <c r="F148" s="50"/>
      <c r="G148" s="51" t="s">
        <v>1242</v>
      </c>
      <c r="H148" s="50" t="s">
        <v>2751</v>
      </c>
      <c r="I148" s="520">
        <v>72.5</v>
      </c>
      <c r="J148" s="521">
        <v>69.1</v>
      </c>
      <c r="K148" s="520">
        <v>72.5</v>
      </c>
      <c r="L148" s="520"/>
      <c r="M148" s="520"/>
      <c r="N148" s="521"/>
      <c r="O148" s="186">
        <v>3</v>
      </c>
    </row>
    <row r="149" spans="1:15" ht="32.25" thickBot="1">
      <c r="A149" s="39">
        <f t="shared" si="3"/>
        <v>136</v>
      </c>
      <c r="B149" s="43" t="s">
        <v>2148</v>
      </c>
      <c r="C149" s="16" t="s">
        <v>862</v>
      </c>
      <c r="D149" s="43" t="s">
        <v>1835</v>
      </c>
      <c r="E149" s="42" t="s">
        <v>2310</v>
      </c>
      <c r="F149" s="44"/>
      <c r="G149" s="37" t="s">
        <v>1242</v>
      </c>
      <c r="H149" s="44" t="s">
        <v>1449</v>
      </c>
      <c r="I149" s="525">
        <v>62.6</v>
      </c>
      <c r="J149" s="526">
        <v>52.6</v>
      </c>
      <c r="K149" s="525">
        <v>62.6</v>
      </c>
      <c r="L149" s="525"/>
      <c r="M149" s="525"/>
      <c r="N149" s="526"/>
      <c r="O149" s="181">
        <v>3</v>
      </c>
    </row>
    <row r="150" spans="1:15" ht="32.25" thickBot="1">
      <c r="A150" s="39">
        <f t="shared" si="3"/>
        <v>137</v>
      </c>
      <c r="B150" s="16" t="s">
        <v>2149</v>
      </c>
      <c r="C150" s="38" t="s">
        <v>1810</v>
      </c>
      <c r="D150" s="43" t="s">
        <v>1835</v>
      </c>
      <c r="E150" s="42" t="s">
        <v>2310</v>
      </c>
      <c r="F150" s="45"/>
      <c r="G150" s="39" t="s">
        <v>1242</v>
      </c>
      <c r="H150" s="45" t="s">
        <v>1449</v>
      </c>
      <c r="I150" s="519">
        <v>32.6</v>
      </c>
      <c r="J150" s="517">
        <v>32.6</v>
      </c>
      <c r="K150" s="519">
        <v>32.6</v>
      </c>
      <c r="L150" s="519"/>
      <c r="M150" s="519"/>
      <c r="N150" s="517"/>
      <c r="O150" s="182">
        <v>2</v>
      </c>
    </row>
    <row r="151" spans="1:15" ht="36" customHeight="1" thickBot="1">
      <c r="A151" s="39">
        <f t="shared" si="3"/>
        <v>138</v>
      </c>
      <c r="B151" s="46" t="s">
        <v>2150</v>
      </c>
      <c r="C151" s="47" t="s">
        <v>1836</v>
      </c>
      <c r="D151" s="46" t="s">
        <v>1837</v>
      </c>
      <c r="E151" s="50" t="s">
        <v>1836</v>
      </c>
      <c r="F151" s="52"/>
      <c r="G151" s="48" t="s">
        <v>1242</v>
      </c>
      <c r="H151" s="52"/>
      <c r="I151" s="516">
        <v>59.1</v>
      </c>
      <c r="J151" s="535">
        <v>56</v>
      </c>
      <c r="K151" s="516">
        <v>59.1</v>
      </c>
      <c r="L151" s="520"/>
      <c r="M151" s="516"/>
      <c r="N151" s="535"/>
      <c r="O151" s="185">
        <v>4</v>
      </c>
    </row>
    <row r="152" spans="1:15" ht="32.25" thickBot="1">
      <c r="A152" s="39">
        <f t="shared" si="3"/>
        <v>139</v>
      </c>
      <c r="B152" s="16" t="s">
        <v>2151</v>
      </c>
      <c r="C152" s="38" t="s">
        <v>869</v>
      </c>
      <c r="D152" s="43" t="s">
        <v>1838</v>
      </c>
      <c r="E152" s="42" t="s">
        <v>869</v>
      </c>
      <c r="F152" s="45"/>
      <c r="G152" s="39" t="s">
        <v>592</v>
      </c>
      <c r="H152" s="45" t="s">
        <v>607</v>
      </c>
      <c r="I152" s="519">
        <v>50.1</v>
      </c>
      <c r="J152" s="517">
        <v>25.8</v>
      </c>
      <c r="K152" s="519"/>
      <c r="L152" s="568">
        <v>50.1</v>
      </c>
      <c r="M152" s="519"/>
      <c r="N152" s="517"/>
      <c r="O152" s="182">
        <v>3</v>
      </c>
    </row>
    <row r="153" spans="1:15" ht="32.25" thickBot="1">
      <c r="A153" s="39">
        <f t="shared" si="3"/>
        <v>140</v>
      </c>
      <c r="B153" s="47" t="s">
        <v>2152</v>
      </c>
      <c r="C153" s="47" t="s">
        <v>1839</v>
      </c>
      <c r="D153" s="46" t="s">
        <v>2139</v>
      </c>
      <c r="E153" s="50" t="s">
        <v>1840</v>
      </c>
      <c r="F153" s="50"/>
      <c r="G153" s="51" t="s">
        <v>1242</v>
      </c>
      <c r="H153" s="17" t="s">
        <v>1099</v>
      </c>
      <c r="I153" s="520">
        <v>34.6</v>
      </c>
      <c r="J153" s="521">
        <v>23.4</v>
      </c>
      <c r="K153" s="520">
        <v>34.6</v>
      </c>
      <c r="L153" s="520"/>
      <c r="M153" s="516"/>
      <c r="N153" s="535"/>
      <c r="O153" s="185">
        <v>5</v>
      </c>
    </row>
    <row r="154" spans="1:15" ht="32.25" thickBot="1">
      <c r="A154" s="39">
        <f t="shared" si="3"/>
        <v>141</v>
      </c>
      <c r="B154" s="38" t="s">
        <v>2153</v>
      </c>
      <c r="C154" s="38" t="s">
        <v>395</v>
      </c>
      <c r="D154" s="41" t="s">
        <v>1842</v>
      </c>
      <c r="E154" s="44" t="s">
        <v>122</v>
      </c>
      <c r="F154" s="44"/>
      <c r="G154" s="37" t="s">
        <v>592</v>
      </c>
      <c r="H154" s="44"/>
      <c r="I154" s="525">
        <v>56.2</v>
      </c>
      <c r="J154" s="526">
        <v>21</v>
      </c>
      <c r="K154" s="525"/>
      <c r="L154" s="525">
        <v>56.2</v>
      </c>
      <c r="M154" s="519"/>
      <c r="N154" s="517"/>
      <c r="O154" s="182">
        <v>3</v>
      </c>
    </row>
    <row r="155" spans="1:15" ht="93.75" customHeight="1" thickBot="1">
      <c r="A155" s="39">
        <f t="shared" si="3"/>
        <v>142</v>
      </c>
      <c r="B155" s="427" t="s">
        <v>2732</v>
      </c>
      <c r="C155" s="427" t="s">
        <v>126</v>
      </c>
      <c r="D155" s="427" t="s">
        <v>2579</v>
      </c>
      <c r="E155" s="428"/>
      <c r="F155" s="428"/>
      <c r="G155" s="429" t="s">
        <v>588</v>
      </c>
      <c r="H155" s="430"/>
      <c r="I155" s="520">
        <v>1270.9</v>
      </c>
      <c r="J155" s="521">
        <v>1075.9</v>
      </c>
      <c r="K155" s="520">
        <v>1270.9</v>
      </c>
      <c r="L155" s="520"/>
      <c r="M155" s="520"/>
      <c r="N155" s="521">
        <v>675.9</v>
      </c>
      <c r="O155" s="186">
        <v>31</v>
      </c>
    </row>
    <row r="156" spans="1:15" ht="48" thickBot="1">
      <c r="A156" s="39">
        <f t="shared" si="3"/>
        <v>143</v>
      </c>
      <c r="B156" s="43" t="s">
        <v>2157</v>
      </c>
      <c r="C156" s="16" t="s">
        <v>862</v>
      </c>
      <c r="D156" s="43" t="s">
        <v>127</v>
      </c>
      <c r="E156" s="42" t="s">
        <v>1525</v>
      </c>
      <c r="F156" s="323"/>
      <c r="G156" s="17" t="s">
        <v>1242</v>
      </c>
      <c r="H156" s="50" t="s">
        <v>475</v>
      </c>
      <c r="I156" s="522">
        <v>92.3</v>
      </c>
      <c r="J156" s="523">
        <v>47.2</v>
      </c>
      <c r="K156" s="522">
        <v>92.3</v>
      </c>
      <c r="L156" s="522"/>
      <c r="M156" s="522">
        <v>26.7</v>
      </c>
      <c r="N156" s="523">
        <v>48.4</v>
      </c>
      <c r="O156" s="184">
        <v>2</v>
      </c>
    </row>
    <row r="157" spans="1:15" ht="48" thickBot="1">
      <c r="A157" s="39">
        <f t="shared" si="3"/>
        <v>144</v>
      </c>
      <c r="B157" s="16" t="s">
        <v>2157</v>
      </c>
      <c r="C157" s="16" t="s">
        <v>128</v>
      </c>
      <c r="D157" s="16" t="s">
        <v>127</v>
      </c>
      <c r="E157" s="42" t="s">
        <v>1524</v>
      </c>
      <c r="F157" s="450"/>
      <c r="G157" s="39" t="s">
        <v>1242</v>
      </c>
      <c r="H157" s="52" t="s">
        <v>475</v>
      </c>
      <c r="I157" s="519">
        <v>198.3</v>
      </c>
      <c r="J157" s="517">
        <v>92</v>
      </c>
      <c r="K157" s="519">
        <v>198.3</v>
      </c>
      <c r="L157" s="519"/>
      <c r="M157" s="519">
        <v>88.3</v>
      </c>
      <c r="N157" s="517">
        <v>88</v>
      </c>
      <c r="O157" s="182">
        <v>8</v>
      </c>
    </row>
    <row r="158" spans="1:15" ht="48" thickBot="1">
      <c r="A158" s="39">
        <f t="shared" si="3"/>
        <v>145</v>
      </c>
      <c r="B158" s="16" t="s">
        <v>2157</v>
      </c>
      <c r="C158" s="16" t="s">
        <v>129</v>
      </c>
      <c r="D158" s="43" t="s">
        <v>127</v>
      </c>
      <c r="E158" s="17" t="s">
        <v>1523</v>
      </c>
      <c r="F158" s="321"/>
      <c r="G158" s="39" t="s">
        <v>1242</v>
      </c>
      <c r="H158" s="51" t="s">
        <v>475</v>
      </c>
      <c r="I158" s="519">
        <v>98.8</v>
      </c>
      <c r="J158" s="517">
        <v>46.3</v>
      </c>
      <c r="K158" s="519">
        <v>98.8</v>
      </c>
      <c r="L158" s="519"/>
      <c r="M158" s="519">
        <v>48.5</v>
      </c>
      <c r="N158" s="517">
        <v>34</v>
      </c>
      <c r="O158" s="182">
        <v>2</v>
      </c>
    </row>
    <row r="159" spans="1:15" ht="47.25" customHeight="1" thickBot="1">
      <c r="A159" s="39">
        <f t="shared" si="3"/>
        <v>146</v>
      </c>
      <c r="B159" s="38" t="s">
        <v>2158</v>
      </c>
      <c r="C159" s="38" t="s">
        <v>130</v>
      </c>
      <c r="D159" s="38" t="s">
        <v>1104</v>
      </c>
      <c r="E159" s="44" t="s">
        <v>2292</v>
      </c>
      <c r="F159" s="322"/>
      <c r="G159" s="39" t="s">
        <v>1242</v>
      </c>
      <c r="H159" s="44" t="s">
        <v>1449</v>
      </c>
      <c r="I159" s="519">
        <v>103.85</v>
      </c>
      <c r="J159" s="517">
        <v>87.88</v>
      </c>
      <c r="K159" s="519">
        <v>103.85</v>
      </c>
      <c r="L159" s="519"/>
      <c r="M159" s="519"/>
      <c r="N159" s="517"/>
      <c r="O159" s="182">
        <v>4</v>
      </c>
    </row>
    <row r="160" spans="1:15" ht="32.25" thickBot="1">
      <c r="A160" s="39">
        <f t="shared" si="3"/>
        <v>147</v>
      </c>
      <c r="B160" s="47" t="s">
        <v>2159</v>
      </c>
      <c r="C160" s="47" t="s">
        <v>273</v>
      </c>
      <c r="D160" s="47" t="s">
        <v>131</v>
      </c>
      <c r="E160" s="50" t="s">
        <v>273</v>
      </c>
      <c r="F160" s="50"/>
      <c r="G160" s="51" t="s">
        <v>592</v>
      </c>
      <c r="H160" s="51"/>
      <c r="I160" s="520">
        <v>48.8</v>
      </c>
      <c r="J160" s="521">
        <v>45</v>
      </c>
      <c r="K160" s="520">
        <v>48.8</v>
      </c>
      <c r="L160" s="520"/>
      <c r="M160" s="520"/>
      <c r="N160" s="521"/>
      <c r="O160" s="186">
        <v>3</v>
      </c>
    </row>
    <row r="161" spans="1:15" ht="41.25" customHeight="1" thickBot="1">
      <c r="A161" s="39">
        <f t="shared" si="3"/>
        <v>148</v>
      </c>
      <c r="B161" s="66" t="s">
        <v>2160</v>
      </c>
      <c r="C161" s="66" t="s">
        <v>133</v>
      </c>
      <c r="D161" s="66" t="s">
        <v>659</v>
      </c>
      <c r="E161" s="67" t="s">
        <v>135</v>
      </c>
      <c r="F161" s="67"/>
      <c r="G161" s="51" t="s">
        <v>592</v>
      </c>
      <c r="H161" s="67"/>
      <c r="I161" s="555">
        <v>22.4</v>
      </c>
      <c r="J161" s="557">
        <v>18.3</v>
      </c>
      <c r="K161" s="520"/>
      <c r="L161" s="555">
        <v>22.4</v>
      </c>
      <c r="M161" s="555"/>
      <c r="N161" s="557"/>
      <c r="O161" s="186">
        <v>3</v>
      </c>
    </row>
    <row r="162" spans="1:15" ht="32.25" thickBot="1">
      <c r="A162" s="39">
        <f t="shared" si="3"/>
        <v>149</v>
      </c>
      <c r="B162" s="47" t="s">
        <v>2161</v>
      </c>
      <c r="C162" s="47" t="s">
        <v>397</v>
      </c>
      <c r="D162" s="47" t="s">
        <v>632</v>
      </c>
      <c r="E162" s="50" t="s">
        <v>397</v>
      </c>
      <c r="F162" s="50"/>
      <c r="G162" s="51" t="s">
        <v>588</v>
      </c>
      <c r="H162" s="64"/>
      <c r="I162" s="520">
        <v>45.1</v>
      </c>
      <c r="J162" s="521">
        <v>27.4</v>
      </c>
      <c r="K162" s="520"/>
      <c r="L162" s="520">
        <v>45.1</v>
      </c>
      <c r="M162" s="520"/>
      <c r="N162" s="521"/>
      <c r="O162" s="186">
        <v>3</v>
      </c>
    </row>
    <row r="163" spans="1:15" ht="36" customHeight="1" thickBot="1">
      <c r="A163" s="39">
        <f t="shared" si="3"/>
        <v>150</v>
      </c>
      <c r="B163" s="43" t="s">
        <v>2162</v>
      </c>
      <c r="C163" s="43" t="s">
        <v>123</v>
      </c>
      <c r="D163" s="43" t="s">
        <v>792</v>
      </c>
      <c r="E163" s="42" t="s">
        <v>138</v>
      </c>
      <c r="F163" s="42"/>
      <c r="G163" s="460" t="s">
        <v>1242</v>
      </c>
      <c r="H163" s="42" t="s">
        <v>1099</v>
      </c>
      <c r="I163" s="541">
        <v>98</v>
      </c>
      <c r="J163" s="523">
        <v>53.3</v>
      </c>
      <c r="K163" s="522">
        <v>98</v>
      </c>
      <c r="L163" s="541"/>
      <c r="M163" s="541"/>
      <c r="N163" s="523"/>
      <c r="O163" s="184">
        <v>3</v>
      </c>
    </row>
    <row r="164" spans="1:15" ht="32.25" thickBot="1">
      <c r="A164" s="39">
        <f t="shared" si="3"/>
        <v>151</v>
      </c>
      <c r="B164" s="60" t="s">
        <v>378</v>
      </c>
      <c r="C164" s="60" t="s">
        <v>139</v>
      </c>
      <c r="D164" s="60" t="s">
        <v>792</v>
      </c>
      <c r="E164" s="61" t="s">
        <v>138</v>
      </c>
      <c r="F164" s="61"/>
      <c r="G164" s="451" t="s">
        <v>1242</v>
      </c>
      <c r="H164" s="61" t="s">
        <v>1099</v>
      </c>
      <c r="I164" s="560">
        <v>49</v>
      </c>
      <c r="J164" s="523">
        <v>35.7</v>
      </c>
      <c r="K164" s="569">
        <v>49</v>
      </c>
      <c r="L164" s="560"/>
      <c r="M164" s="560"/>
      <c r="N164" s="523"/>
      <c r="O164" s="214">
        <v>3</v>
      </c>
    </row>
    <row r="165" spans="1:15" ht="63.75" thickBot="1">
      <c r="A165" s="39">
        <f t="shared" si="3"/>
        <v>152</v>
      </c>
      <c r="B165" s="66" t="s">
        <v>378</v>
      </c>
      <c r="C165" s="66" t="s">
        <v>140</v>
      </c>
      <c r="D165" s="66" t="s">
        <v>1884</v>
      </c>
      <c r="E165" s="67" t="s">
        <v>2311</v>
      </c>
      <c r="F165" s="67"/>
      <c r="G165" s="451" t="s">
        <v>1242</v>
      </c>
      <c r="H165" s="61" t="s">
        <v>1099</v>
      </c>
      <c r="I165" s="555">
        <v>101</v>
      </c>
      <c r="J165" s="521">
        <v>83</v>
      </c>
      <c r="K165" s="556"/>
      <c r="L165" s="555">
        <v>101</v>
      </c>
      <c r="M165" s="555"/>
      <c r="N165" s="521"/>
      <c r="O165" s="207">
        <v>4</v>
      </c>
    </row>
    <row r="166" spans="1:15" ht="36" customHeight="1" thickBot="1">
      <c r="A166" s="39">
        <f t="shared" si="3"/>
        <v>153</v>
      </c>
      <c r="B166" s="43" t="s">
        <v>2163</v>
      </c>
      <c r="C166" s="16" t="s">
        <v>398</v>
      </c>
      <c r="D166" s="16" t="s">
        <v>1885</v>
      </c>
      <c r="E166" s="42" t="s">
        <v>398</v>
      </c>
      <c r="F166" s="43"/>
      <c r="G166" s="17" t="s">
        <v>592</v>
      </c>
      <c r="H166" s="42"/>
      <c r="I166" s="522">
        <v>29.9</v>
      </c>
      <c r="J166" s="523">
        <v>27</v>
      </c>
      <c r="K166" s="522">
        <v>29.9</v>
      </c>
      <c r="L166" s="522"/>
      <c r="M166" s="522"/>
      <c r="N166" s="523"/>
      <c r="O166" s="184">
        <v>4</v>
      </c>
    </row>
    <row r="167" spans="1:15" ht="32.25" thickBot="1">
      <c r="A167" s="39">
        <f t="shared" si="3"/>
        <v>154</v>
      </c>
      <c r="B167" s="60" t="s">
        <v>2166</v>
      </c>
      <c r="C167" s="60" t="s">
        <v>1455</v>
      </c>
      <c r="D167" s="60" t="s">
        <v>454</v>
      </c>
      <c r="E167" s="61" t="s">
        <v>189</v>
      </c>
      <c r="F167" s="61"/>
      <c r="G167" s="61" t="s">
        <v>592</v>
      </c>
      <c r="H167" s="61"/>
      <c r="I167" s="560">
        <v>87.3</v>
      </c>
      <c r="J167" s="561">
        <v>36.5</v>
      </c>
      <c r="K167" s="569"/>
      <c r="L167" s="560">
        <v>87.3</v>
      </c>
      <c r="M167" s="560"/>
      <c r="N167" s="561">
        <v>36.5</v>
      </c>
      <c r="O167" s="214">
        <v>7</v>
      </c>
    </row>
    <row r="168" spans="1:15" ht="63.75" thickBot="1">
      <c r="A168" s="39">
        <f t="shared" si="3"/>
        <v>155</v>
      </c>
      <c r="B168" s="47" t="s">
        <v>2167</v>
      </c>
      <c r="C168" s="47" t="s">
        <v>390</v>
      </c>
      <c r="D168" s="47" t="s">
        <v>1944</v>
      </c>
      <c r="E168" s="50" t="s">
        <v>1115</v>
      </c>
      <c r="F168" s="52"/>
      <c r="G168" s="48" t="s">
        <v>1242</v>
      </c>
      <c r="H168" s="48" t="s">
        <v>2277</v>
      </c>
      <c r="I168" s="516">
        <v>50</v>
      </c>
      <c r="J168" s="535">
        <v>25</v>
      </c>
      <c r="K168" s="516">
        <v>50</v>
      </c>
      <c r="L168" s="516"/>
      <c r="M168" s="516"/>
      <c r="N168" s="535"/>
      <c r="O168" s="185">
        <v>4</v>
      </c>
    </row>
    <row r="169" spans="1:15" ht="48.75" customHeight="1" thickBot="1">
      <c r="A169" s="39">
        <f t="shared" si="3"/>
        <v>156</v>
      </c>
      <c r="B169" s="16" t="s">
        <v>2168</v>
      </c>
      <c r="C169" s="16" t="s">
        <v>142</v>
      </c>
      <c r="D169" s="16" t="s">
        <v>1103</v>
      </c>
      <c r="E169" s="42" t="s">
        <v>456</v>
      </c>
      <c r="F169" s="42"/>
      <c r="G169" s="17" t="s">
        <v>588</v>
      </c>
      <c r="H169" s="17" t="s">
        <v>1596</v>
      </c>
      <c r="I169" s="522">
        <v>229.2</v>
      </c>
      <c r="J169" s="523">
        <v>110.9</v>
      </c>
      <c r="K169" s="522"/>
      <c r="L169" s="522">
        <v>229.2</v>
      </c>
      <c r="M169" s="522"/>
      <c r="N169" s="523"/>
      <c r="O169" s="184">
        <v>8</v>
      </c>
    </row>
    <row r="170" spans="1:15" ht="32.25" thickBot="1">
      <c r="A170" s="39">
        <f t="shared" si="3"/>
        <v>157</v>
      </c>
      <c r="B170" s="38" t="s">
        <v>2169</v>
      </c>
      <c r="C170" s="38" t="s">
        <v>399</v>
      </c>
      <c r="D170" s="43" t="s">
        <v>1117</v>
      </c>
      <c r="E170" s="42" t="s">
        <v>457</v>
      </c>
      <c r="F170" s="42"/>
      <c r="G170" s="17" t="s">
        <v>1242</v>
      </c>
      <c r="H170" s="42" t="s">
        <v>1449</v>
      </c>
      <c r="I170" s="525">
        <v>55</v>
      </c>
      <c r="J170" s="526">
        <v>48</v>
      </c>
      <c r="K170" s="525">
        <v>55</v>
      </c>
      <c r="L170" s="525"/>
      <c r="M170" s="519"/>
      <c r="N170" s="517">
        <v>20</v>
      </c>
      <c r="O170" s="182">
        <v>4</v>
      </c>
    </row>
    <row r="171" spans="1:15" ht="48" thickBot="1">
      <c r="A171" s="39">
        <f t="shared" si="3"/>
        <v>158</v>
      </c>
      <c r="B171" s="43" t="s">
        <v>2174</v>
      </c>
      <c r="C171" s="16" t="s">
        <v>1089</v>
      </c>
      <c r="D171" s="43" t="s">
        <v>1116</v>
      </c>
      <c r="E171" s="42" t="s">
        <v>459</v>
      </c>
      <c r="F171" s="307" t="s">
        <v>793</v>
      </c>
      <c r="G171" s="17" t="s">
        <v>592</v>
      </c>
      <c r="H171" s="17" t="s">
        <v>1596</v>
      </c>
      <c r="I171" s="522">
        <v>75.3</v>
      </c>
      <c r="J171" s="523">
        <v>29.9</v>
      </c>
      <c r="K171" s="522"/>
      <c r="L171" s="522">
        <v>75.3</v>
      </c>
      <c r="M171" s="522"/>
      <c r="N171" s="522"/>
      <c r="O171" s="184">
        <v>9</v>
      </c>
    </row>
    <row r="172" spans="1:15" ht="32.25" thickBot="1">
      <c r="A172" s="39">
        <f t="shared" si="3"/>
        <v>159</v>
      </c>
      <c r="B172" s="47" t="s">
        <v>2175</v>
      </c>
      <c r="C172" s="47" t="s">
        <v>407</v>
      </c>
      <c r="D172" s="46" t="s">
        <v>98</v>
      </c>
      <c r="E172" s="50" t="s">
        <v>460</v>
      </c>
      <c r="F172" s="50"/>
      <c r="G172" s="51" t="s">
        <v>1242</v>
      </c>
      <c r="H172" s="51" t="s">
        <v>1449</v>
      </c>
      <c r="I172" s="520">
        <v>40</v>
      </c>
      <c r="J172" s="521">
        <v>39.5</v>
      </c>
      <c r="K172" s="520">
        <v>40</v>
      </c>
      <c r="L172" s="520"/>
      <c r="M172" s="520"/>
      <c r="N172" s="521"/>
      <c r="O172" s="186">
        <v>3</v>
      </c>
    </row>
    <row r="173" spans="1:15" ht="48" thickBot="1">
      <c r="A173" s="39">
        <f t="shared" si="3"/>
        <v>160</v>
      </c>
      <c r="B173" s="41" t="s">
        <v>2176</v>
      </c>
      <c r="C173" s="40" t="s">
        <v>1532</v>
      </c>
      <c r="D173" s="40" t="s">
        <v>1531</v>
      </c>
      <c r="E173" s="42" t="s">
        <v>1920</v>
      </c>
      <c r="F173" s="307" t="s">
        <v>1595</v>
      </c>
      <c r="G173" s="17" t="s">
        <v>592</v>
      </c>
      <c r="H173" s="17" t="s">
        <v>1596</v>
      </c>
      <c r="I173" s="519">
        <v>97.8</v>
      </c>
      <c r="J173" s="522">
        <v>66.4</v>
      </c>
      <c r="K173" s="519">
        <v>97.8</v>
      </c>
      <c r="L173" s="519"/>
      <c r="M173" s="519"/>
      <c r="N173" s="517"/>
      <c r="O173" s="210">
        <v>1</v>
      </c>
    </row>
    <row r="174" spans="1:15" ht="32.25" thickBot="1">
      <c r="A174" s="39">
        <f t="shared" si="3"/>
        <v>161</v>
      </c>
      <c r="B174" s="43" t="s">
        <v>2140</v>
      </c>
      <c r="C174" s="16" t="s">
        <v>1921</v>
      </c>
      <c r="D174" s="16" t="s">
        <v>756</v>
      </c>
      <c r="E174" s="42" t="s">
        <v>757</v>
      </c>
      <c r="F174" s="42"/>
      <c r="G174" s="17" t="s">
        <v>1242</v>
      </c>
      <c r="H174" s="17"/>
      <c r="I174" s="522">
        <v>40.2</v>
      </c>
      <c r="J174" s="561">
        <v>20.5</v>
      </c>
      <c r="K174" s="522">
        <v>40.2</v>
      </c>
      <c r="L174" s="522"/>
      <c r="M174" s="519"/>
      <c r="N174" s="517"/>
      <c r="O174" s="210">
        <v>6</v>
      </c>
    </row>
    <row r="175" spans="1:15" ht="48" thickBot="1">
      <c r="A175" s="39">
        <f t="shared" si="3"/>
        <v>162</v>
      </c>
      <c r="B175" s="43" t="s">
        <v>2177</v>
      </c>
      <c r="C175" s="16" t="s">
        <v>1922</v>
      </c>
      <c r="D175" s="16" t="s">
        <v>1923</v>
      </c>
      <c r="E175" s="42" t="s">
        <v>2312</v>
      </c>
      <c r="F175" s="42"/>
      <c r="G175" s="17" t="s">
        <v>1242</v>
      </c>
      <c r="H175" s="17"/>
      <c r="I175" s="522">
        <v>43.8</v>
      </c>
      <c r="J175" s="523">
        <v>32</v>
      </c>
      <c r="K175" s="522">
        <v>43.8</v>
      </c>
      <c r="L175" s="522"/>
      <c r="M175" s="522"/>
      <c r="N175" s="523"/>
      <c r="O175" s="209">
        <v>3</v>
      </c>
    </row>
    <row r="176" spans="1:15" ht="36" customHeight="1" thickBot="1">
      <c r="A176" s="39">
        <f t="shared" si="3"/>
        <v>163</v>
      </c>
      <c r="B176" s="41" t="s">
        <v>2178</v>
      </c>
      <c r="C176" s="38" t="s">
        <v>408</v>
      </c>
      <c r="D176" s="41" t="s">
        <v>1924</v>
      </c>
      <c r="E176" s="17" t="s">
        <v>409</v>
      </c>
      <c r="F176" s="17"/>
      <c r="G176" s="53" t="s">
        <v>1242</v>
      </c>
      <c r="H176" s="17" t="s">
        <v>1925</v>
      </c>
      <c r="I176" s="525">
        <v>43</v>
      </c>
      <c r="J176" s="526">
        <v>28.9</v>
      </c>
      <c r="K176" s="525">
        <v>43</v>
      </c>
      <c r="L176" s="525"/>
      <c r="M176" s="525"/>
      <c r="N176" s="526"/>
      <c r="O176" s="212">
        <v>3</v>
      </c>
    </row>
    <row r="177" spans="1:15" ht="32.25" thickBot="1">
      <c r="A177" s="39">
        <f t="shared" si="3"/>
        <v>164</v>
      </c>
      <c r="B177" s="40" t="s">
        <v>2179</v>
      </c>
      <c r="C177" s="40" t="s">
        <v>1926</v>
      </c>
      <c r="D177" s="40" t="s">
        <v>1927</v>
      </c>
      <c r="E177" s="44" t="s">
        <v>1926</v>
      </c>
      <c r="F177" s="44"/>
      <c r="G177" s="54" t="s">
        <v>1242</v>
      </c>
      <c r="H177" s="44" t="s">
        <v>1928</v>
      </c>
      <c r="I177" s="519">
        <v>42.8</v>
      </c>
      <c r="J177" s="517">
        <v>27.8</v>
      </c>
      <c r="K177" s="519">
        <v>42.8</v>
      </c>
      <c r="L177" s="519"/>
      <c r="M177" s="519"/>
      <c r="N177" s="517"/>
      <c r="O177" s="210">
        <v>3</v>
      </c>
    </row>
    <row r="178" spans="1:15" ht="48" thickBot="1">
      <c r="A178" s="39">
        <f t="shared" si="3"/>
        <v>165</v>
      </c>
      <c r="B178" s="43" t="s">
        <v>1820</v>
      </c>
      <c r="C178" s="16" t="s">
        <v>2449</v>
      </c>
      <c r="D178" s="43" t="s">
        <v>2448</v>
      </c>
      <c r="E178" s="693" t="s">
        <v>1929</v>
      </c>
      <c r="F178" s="42"/>
      <c r="G178" s="20" t="s">
        <v>1242</v>
      </c>
      <c r="H178" s="42" t="s">
        <v>1227</v>
      </c>
      <c r="I178" s="522">
        <v>32.9</v>
      </c>
      <c r="J178" s="517">
        <v>18.3</v>
      </c>
      <c r="K178" s="519">
        <v>32.9</v>
      </c>
      <c r="L178" s="519"/>
      <c r="M178" s="519"/>
      <c r="N178" s="517"/>
      <c r="O178" s="210">
        <v>3</v>
      </c>
    </row>
    <row r="179" spans="1:15" ht="37.5" customHeight="1" thickBot="1">
      <c r="A179" s="39">
        <f t="shared" si="3"/>
        <v>166</v>
      </c>
      <c r="B179" s="43" t="s">
        <v>1635</v>
      </c>
      <c r="C179" s="16" t="s">
        <v>410</v>
      </c>
      <c r="D179" s="16" t="s">
        <v>1930</v>
      </c>
      <c r="E179" s="42" t="s">
        <v>410</v>
      </c>
      <c r="F179" s="42"/>
      <c r="G179" s="17" t="s">
        <v>592</v>
      </c>
      <c r="H179" s="42"/>
      <c r="I179" s="522">
        <v>57</v>
      </c>
      <c r="J179" s="523">
        <v>38</v>
      </c>
      <c r="K179" s="522">
        <v>57</v>
      </c>
      <c r="L179" s="522"/>
      <c r="M179" s="519"/>
      <c r="N179" s="517"/>
      <c r="O179" s="210">
        <v>6</v>
      </c>
    </row>
    <row r="180" spans="1:15" ht="37.5" customHeight="1" thickBot="1">
      <c r="A180" s="39">
        <f t="shared" si="3"/>
        <v>167</v>
      </c>
      <c r="B180" s="43" t="s">
        <v>1734</v>
      </c>
      <c r="C180" s="16" t="s">
        <v>273</v>
      </c>
      <c r="D180" s="16" t="s">
        <v>1931</v>
      </c>
      <c r="E180" s="44" t="s">
        <v>273</v>
      </c>
      <c r="F180" s="44"/>
      <c r="G180" s="37" t="s">
        <v>592</v>
      </c>
      <c r="H180" s="44"/>
      <c r="I180" s="525">
        <v>49.9</v>
      </c>
      <c r="J180" s="526">
        <v>36.6</v>
      </c>
      <c r="K180" s="525">
        <v>49.9</v>
      </c>
      <c r="L180" s="525"/>
      <c r="M180" s="519"/>
      <c r="N180" s="517"/>
      <c r="O180" s="210">
        <v>3</v>
      </c>
    </row>
    <row r="181" spans="1:15" ht="45.75" customHeight="1" thickBot="1">
      <c r="A181" s="39">
        <f t="shared" si="3"/>
        <v>168</v>
      </c>
      <c r="B181" s="38" t="s">
        <v>1734</v>
      </c>
      <c r="C181" s="38" t="s">
        <v>1451</v>
      </c>
      <c r="D181" s="41" t="s">
        <v>1932</v>
      </c>
      <c r="E181" s="17" t="s">
        <v>1451</v>
      </c>
      <c r="F181" s="17"/>
      <c r="G181" s="39" t="s">
        <v>592</v>
      </c>
      <c r="H181" s="39"/>
      <c r="I181" s="519">
        <v>118.1</v>
      </c>
      <c r="J181" s="517">
        <v>80</v>
      </c>
      <c r="K181" s="519">
        <v>118.1</v>
      </c>
      <c r="L181" s="519"/>
      <c r="M181" s="519"/>
      <c r="N181" s="517"/>
      <c r="O181" s="210">
        <v>8</v>
      </c>
    </row>
    <row r="182" spans="1:15" ht="32.25" thickBot="1">
      <c r="A182" s="39">
        <f t="shared" si="3"/>
        <v>169</v>
      </c>
      <c r="B182" s="40" t="s">
        <v>2180</v>
      </c>
      <c r="C182" s="40" t="s">
        <v>1933</v>
      </c>
      <c r="D182" s="40" t="s">
        <v>154</v>
      </c>
      <c r="E182" s="44" t="s">
        <v>2313</v>
      </c>
      <c r="F182" s="44"/>
      <c r="G182" s="39" t="s">
        <v>592</v>
      </c>
      <c r="H182" s="17"/>
      <c r="I182" s="519">
        <v>30</v>
      </c>
      <c r="J182" s="517">
        <v>10</v>
      </c>
      <c r="K182" s="519">
        <v>30</v>
      </c>
      <c r="L182" s="519"/>
      <c r="M182" s="519"/>
      <c r="N182" s="517"/>
      <c r="O182" s="210">
        <v>3</v>
      </c>
    </row>
    <row r="183" spans="1:15" ht="36" customHeight="1" thickBot="1">
      <c r="A183" s="39">
        <f t="shared" si="3"/>
        <v>170</v>
      </c>
      <c r="B183" s="40" t="s">
        <v>2181</v>
      </c>
      <c r="C183" s="40" t="s">
        <v>1936</v>
      </c>
      <c r="D183" s="40" t="s">
        <v>1937</v>
      </c>
      <c r="E183" s="17" t="s">
        <v>1936</v>
      </c>
      <c r="F183" s="17"/>
      <c r="G183" s="39" t="s">
        <v>592</v>
      </c>
      <c r="H183" s="39"/>
      <c r="I183" s="519">
        <v>50</v>
      </c>
      <c r="J183" s="517">
        <v>34.4</v>
      </c>
      <c r="K183" s="519">
        <v>50</v>
      </c>
      <c r="L183" s="519"/>
      <c r="M183" s="519"/>
      <c r="N183" s="517"/>
      <c r="O183" s="210">
        <v>4</v>
      </c>
    </row>
    <row r="184" spans="1:15" ht="48" thickBot="1">
      <c r="A184" s="39">
        <f t="shared" si="3"/>
        <v>171</v>
      </c>
      <c r="B184" s="40" t="s">
        <v>2182</v>
      </c>
      <c r="C184" s="40" t="s">
        <v>1938</v>
      </c>
      <c r="D184" s="40" t="s">
        <v>2742</v>
      </c>
      <c r="E184" s="44" t="s">
        <v>1939</v>
      </c>
      <c r="F184" s="44"/>
      <c r="G184" s="17" t="s">
        <v>1242</v>
      </c>
      <c r="H184" s="48" t="s">
        <v>2277</v>
      </c>
      <c r="I184" s="519">
        <v>20</v>
      </c>
      <c r="J184" s="517">
        <v>9</v>
      </c>
      <c r="K184" s="519"/>
      <c r="L184" s="519">
        <v>20</v>
      </c>
      <c r="M184" s="519"/>
      <c r="N184" s="517"/>
      <c r="O184" s="210">
        <v>1</v>
      </c>
    </row>
    <row r="185" spans="1:15" ht="48" thickBot="1">
      <c r="A185" s="39">
        <f t="shared" si="3"/>
        <v>172</v>
      </c>
      <c r="B185" s="47" t="s">
        <v>2183</v>
      </c>
      <c r="C185" s="46" t="s">
        <v>390</v>
      </c>
      <c r="D185" s="46" t="s">
        <v>469</v>
      </c>
      <c r="E185" s="50" t="s">
        <v>2294</v>
      </c>
      <c r="F185" s="50"/>
      <c r="G185" s="53" t="s">
        <v>1242</v>
      </c>
      <c r="H185" s="51" t="s">
        <v>2274</v>
      </c>
      <c r="I185" s="520">
        <v>45.1</v>
      </c>
      <c r="J185" s="521">
        <v>41.1</v>
      </c>
      <c r="K185" s="520">
        <v>45.1</v>
      </c>
      <c r="L185" s="520"/>
      <c r="M185" s="520"/>
      <c r="N185" s="521"/>
      <c r="O185" s="208">
        <v>3</v>
      </c>
    </row>
    <row r="186" spans="1:15" ht="32.25" thickBot="1">
      <c r="A186" s="39">
        <f t="shared" si="3"/>
        <v>173</v>
      </c>
      <c r="B186" s="66" t="s">
        <v>535</v>
      </c>
      <c r="C186" s="66" t="s">
        <v>1940</v>
      </c>
      <c r="D186" s="66" t="s">
        <v>476</v>
      </c>
      <c r="E186" s="478"/>
      <c r="F186" s="67"/>
      <c r="G186" s="472" t="s">
        <v>1242</v>
      </c>
      <c r="H186" s="67"/>
      <c r="I186" s="555">
        <v>24.3</v>
      </c>
      <c r="J186" s="521">
        <v>15.5</v>
      </c>
      <c r="K186" s="556"/>
      <c r="L186" s="555">
        <v>24.3</v>
      </c>
      <c r="M186" s="555"/>
      <c r="N186" s="521"/>
      <c r="O186" s="457">
        <v>2</v>
      </c>
    </row>
    <row r="187" spans="1:15" ht="32.25" thickBot="1">
      <c r="A187" s="39">
        <f t="shared" si="3"/>
        <v>174</v>
      </c>
      <c r="B187" s="46" t="s">
        <v>2184</v>
      </c>
      <c r="C187" s="46" t="s">
        <v>411</v>
      </c>
      <c r="D187" s="46" t="s">
        <v>1102</v>
      </c>
      <c r="E187" s="440"/>
      <c r="F187" s="50"/>
      <c r="G187" s="460" t="s">
        <v>1242</v>
      </c>
      <c r="H187" s="50" t="s">
        <v>455</v>
      </c>
      <c r="I187" s="549">
        <v>44.2</v>
      </c>
      <c r="J187" s="521">
        <v>28.9</v>
      </c>
      <c r="K187" s="520">
        <v>44.2</v>
      </c>
      <c r="L187" s="549"/>
      <c r="M187" s="549"/>
      <c r="N187" s="521"/>
      <c r="O187" s="208">
        <v>8</v>
      </c>
    </row>
    <row r="188" spans="1:15" ht="63.75" thickBot="1">
      <c r="A188" s="39">
        <f t="shared" si="3"/>
        <v>175</v>
      </c>
      <c r="B188" s="43" t="s">
        <v>2185</v>
      </c>
      <c r="C188" s="43" t="s">
        <v>411</v>
      </c>
      <c r="D188" s="43" t="s">
        <v>1101</v>
      </c>
      <c r="E188" s="42" t="s">
        <v>660</v>
      </c>
      <c r="F188" s="42"/>
      <c r="G188" s="460" t="s">
        <v>1242</v>
      </c>
      <c r="H188" s="42" t="s">
        <v>455</v>
      </c>
      <c r="I188" s="541">
        <v>45.1</v>
      </c>
      <c r="J188" s="523">
        <v>45.1</v>
      </c>
      <c r="K188" s="522"/>
      <c r="L188" s="541">
        <v>45.1</v>
      </c>
      <c r="M188" s="541"/>
      <c r="N188" s="523"/>
      <c r="O188" s="209">
        <v>11</v>
      </c>
    </row>
    <row r="189" spans="1:15" ht="48" thickBot="1">
      <c r="A189" s="39">
        <f t="shared" si="3"/>
        <v>176</v>
      </c>
      <c r="B189" s="16" t="s">
        <v>2186</v>
      </c>
      <c r="C189" s="16" t="s">
        <v>858</v>
      </c>
      <c r="D189" s="16" t="s">
        <v>1941</v>
      </c>
      <c r="E189" s="42" t="s">
        <v>2295</v>
      </c>
      <c r="F189" s="42"/>
      <c r="G189" s="53" t="s">
        <v>1242</v>
      </c>
      <c r="H189" s="42" t="s">
        <v>455</v>
      </c>
      <c r="I189" s="522">
        <v>34</v>
      </c>
      <c r="J189" s="523">
        <v>19.5</v>
      </c>
      <c r="K189" s="522">
        <v>34</v>
      </c>
      <c r="L189" s="522"/>
      <c r="M189" s="522"/>
      <c r="N189" s="523"/>
      <c r="O189" s="209">
        <v>6</v>
      </c>
    </row>
    <row r="190" spans="1:15" ht="63.75" thickBot="1">
      <c r="A190" s="39">
        <f t="shared" si="3"/>
        <v>177</v>
      </c>
      <c r="B190" s="16" t="s">
        <v>2187</v>
      </c>
      <c r="C190" s="16" t="s">
        <v>1942</v>
      </c>
      <c r="D190" s="16" t="s">
        <v>1941</v>
      </c>
      <c r="E190" s="42" t="s">
        <v>2295</v>
      </c>
      <c r="F190" s="42"/>
      <c r="G190" s="53" t="s">
        <v>1242</v>
      </c>
      <c r="H190" s="42" t="s">
        <v>455</v>
      </c>
      <c r="I190" s="522">
        <v>33.7</v>
      </c>
      <c r="J190" s="523">
        <v>33.7</v>
      </c>
      <c r="K190" s="522">
        <v>33.7</v>
      </c>
      <c r="L190" s="522"/>
      <c r="M190" s="522"/>
      <c r="N190" s="523"/>
      <c r="O190" s="209">
        <v>2</v>
      </c>
    </row>
    <row r="191" spans="1:15" ht="32.25" thickBot="1">
      <c r="A191" s="39">
        <f t="shared" si="3"/>
        <v>178</v>
      </c>
      <c r="B191" s="16" t="s">
        <v>1736</v>
      </c>
      <c r="C191" s="38" t="s">
        <v>125</v>
      </c>
      <c r="D191" s="38" t="s">
        <v>1941</v>
      </c>
      <c r="E191" s="17" t="s">
        <v>2295</v>
      </c>
      <c r="F191" s="37"/>
      <c r="G191" s="227" t="s">
        <v>1242</v>
      </c>
      <c r="H191" s="37" t="s">
        <v>455</v>
      </c>
      <c r="I191" s="525">
        <v>12</v>
      </c>
      <c r="J191" s="526">
        <v>6</v>
      </c>
      <c r="K191" s="525"/>
      <c r="L191" s="525">
        <v>12</v>
      </c>
      <c r="M191" s="519"/>
      <c r="N191" s="517"/>
      <c r="O191" s="210">
        <v>2</v>
      </c>
    </row>
    <row r="192" spans="1:15" ht="48" thickBot="1">
      <c r="A192" s="48">
        <f t="shared" si="3"/>
        <v>179</v>
      </c>
      <c r="B192" s="46" t="s">
        <v>2496</v>
      </c>
      <c r="C192" s="47" t="s">
        <v>2490</v>
      </c>
      <c r="D192" s="47" t="s">
        <v>2495</v>
      </c>
      <c r="E192" s="50" t="s">
        <v>2491</v>
      </c>
      <c r="F192" s="50"/>
      <c r="G192" s="53" t="s">
        <v>1242</v>
      </c>
      <c r="H192" s="48"/>
      <c r="I192" s="520">
        <v>15</v>
      </c>
      <c r="J192" s="521">
        <v>15</v>
      </c>
      <c r="K192" s="520"/>
      <c r="L192" s="520">
        <v>15</v>
      </c>
      <c r="M192" s="520"/>
      <c r="N192" s="521"/>
      <c r="O192" s="208">
        <v>1</v>
      </c>
    </row>
    <row r="193" spans="1:15" ht="63.75" thickBot="1">
      <c r="A193" s="39">
        <f t="shared" si="3"/>
        <v>180</v>
      </c>
      <c r="B193" s="60" t="s">
        <v>2188</v>
      </c>
      <c r="C193" s="60" t="s">
        <v>1945</v>
      </c>
      <c r="D193" s="60" t="s">
        <v>1946</v>
      </c>
      <c r="E193" s="61" t="s">
        <v>188</v>
      </c>
      <c r="F193" s="61"/>
      <c r="G193" s="61" t="s">
        <v>878</v>
      </c>
      <c r="H193" s="17"/>
      <c r="I193" s="560">
        <v>59.5</v>
      </c>
      <c r="J193" s="561">
        <v>51.2</v>
      </c>
      <c r="K193" s="522">
        <v>59.5</v>
      </c>
      <c r="L193" s="560"/>
      <c r="M193" s="560">
        <v>6.4</v>
      </c>
      <c r="N193" s="561"/>
      <c r="O193" s="209">
        <v>4</v>
      </c>
    </row>
    <row r="194" spans="1:15" ht="32.25" thickBot="1">
      <c r="A194" s="48">
        <f t="shared" si="3"/>
        <v>181</v>
      </c>
      <c r="B194" s="58" t="s">
        <v>2494</v>
      </c>
      <c r="C194" s="59" t="s">
        <v>2490</v>
      </c>
      <c r="D194" s="59" t="s">
        <v>2493</v>
      </c>
      <c r="E194" s="63" t="s">
        <v>2492</v>
      </c>
      <c r="F194" s="63"/>
      <c r="G194" s="452" t="s">
        <v>1242</v>
      </c>
      <c r="H194" s="63"/>
      <c r="I194" s="516">
        <v>20</v>
      </c>
      <c r="J194" s="535">
        <v>20</v>
      </c>
      <c r="K194" s="516"/>
      <c r="L194" s="516">
        <v>20</v>
      </c>
      <c r="M194" s="516"/>
      <c r="N194" s="535"/>
      <c r="O194" s="213">
        <v>1</v>
      </c>
    </row>
    <row r="195" spans="1:15" ht="48" thickBot="1">
      <c r="A195" s="39">
        <f t="shared" si="3"/>
        <v>182</v>
      </c>
      <c r="B195" s="46" t="s">
        <v>2189</v>
      </c>
      <c r="C195" s="47" t="s">
        <v>1947</v>
      </c>
      <c r="D195" s="46" t="s">
        <v>1948</v>
      </c>
      <c r="E195" s="51" t="s">
        <v>1949</v>
      </c>
      <c r="F195" s="51"/>
      <c r="G195" s="51" t="s">
        <v>592</v>
      </c>
      <c r="H195" s="51"/>
      <c r="I195" s="520">
        <v>44.9</v>
      </c>
      <c r="J195" s="521">
        <v>38.7</v>
      </c>
      <c r="K195" s="520">
        <v>44.9</v>
      </c>
      <c r="L195" s="520"/>
      <c r="M195" s="520"/>
      <c r="N195" s="521"/>
      <c r="O195" s="208">
        <v>2</v>
      </c>
    </row>
    <row r="196" spans="1:15" ht="48" thickBot="1">
      <c r="A196" s="39">
        <f t="shared" si="3"/>
        <v>183</v>
      </c>
      <c r="B196" s="60" t="s">
        <v>2190</v>
      </c>
      <c r="C196" s="60" t="s">
        <v>1947</v>
      </c>
      <c r="D196" s="60" t="s">
        <v>2523</v>
      </c>
      <c r="E196" s="61" t="s">
        <v>405</v>
      </c>
      <c r="F196" s="61"/>
      <c r="G196" s="61" t="s">
        <v>592</v>
      </c>
      <c r="H196" s="61"/>
      <c r="I196" s="560">
        <v>44.1</v>
      </c>
      <c r="J196" s="561">
        <v>39.7</v>
      </c>
      <c r="K196" s="522">
        <v>44.1</v>
      </c>
      <c r="L196" s="560"/>
      <c r="M196" s="560"/>
      <c r="N196" s="561"/>
      <c r="O196" s="209">
        <v>5</v>
      </c>
    </row>
    <row r="197" spans="1:15" ht="32.25" thickBot="1">
      <c r="A197" s="39">
        <f t="shared" si="3"/>
        <v>184</v>
      </c>
      <c r="B197" s="16" t="s">
        <v>2191</v>
      </c>
      <c r="C197" s="16" t="s">
        <v>1947</v>
      </c>
      <c r="D197" s="16" t="s">
        <v>633</v>
      </c>
      <c r="E197" s="42" t="s">
        <v>1950</v>
      </c>
      <c r="F197" s="42"/>
      <c r="G197" s="17" t="s">
        <v>592</v>
      </c>
      <c r="H197" s="42"/>
      <c r="I197" s="522">
        <v>68</v>
      </c>
      <c r="J197" s="523">
        <v>30</v>
      </c>
      <c r="K197" s="522">
        <v>68</v>
      </c>
      <c r="L197" s="522"/>
      <c r="M197" s="522"/>
      <c r="N197" s="517"/>
      <c r="O197" s="210">
        <v>3</v>
      </c>
    </row>
    <row r="198" spans="1:15" ht="32.25" thickBot="1">
      <c r="A198" s="39">
        <f t="shared" si="3"/>
        <v>185</v>
      </c>
      <c r="B198" s="16" t="s">
        <v>2192</v>
      </c>
      <c r="C198" s="16" t="s">
        <v>854</v>
      </c>
      <c r="D198" s="16" t="s">
        <v>1951</v>
      </c>
      <c r="E198" s="42" t="s">
        <v>1952</v>
      </c>
      <c r="F198" s="42"/>
      <c r="G198" s="17" t="s">
        <v>1242</v>
      </c>
      <c r="H198" s="42"/>
      <c r="I198" s="522">
        <v>8</v>
      </c>
      <c r="J198" s="523">
        <v>5.9</v>
      </c>
      <c r="K198" s="522"/>
      <c r="L198" s="522">
        <v>8</v>
      </c>
      <c r="M198" s="522"/>
      <c r="N198" s="517"/>
      <c r="O198" s="210">
        <v>3</v>
      </c>
    </row>
    <row r="199" spans="1:15" ht="48" thickBot="1">
      <c r="A199" s="39">
        <f t="shared" si="3"/>
        <v>186</v>
      </c>
      <c r="B199" s="475" t="s">
        <v>2731</v>
      </c>
      <c r="C199" s="475" t="s">
        <v>1955</v>
      </c>
      <c r="D199" s="500" t="s">
        <v>2497</v>
      </c>
      <c r="E199" s="431" t="s">
        <v>755</v>
      </c>
      <c r="F199" s="476"/>
      <c r="G199" s="476" t="s">
        <v>588</v>
      </c>
      <c r="H199" s="476"/>
      <c r="I199" s="566">
        <v>475.6</v>
      </c>
      <c r="J199" s="567">
        <v>288.2</v>
      </c>
      <c r="K199" s="566">
        <v>475.6</v>
      </c>
      <c r="L199" s="566"/>
      <c r="M199" s="566"/>
      <c r="N199" s="535"/>
      <c r="O199" s="213">
        <v>12</v>
      </c>
    </row>
    <row r="200" spans="1:15" ht="32.25" thickBot="1">
      <c r="A200" s="39">
        <f t="shared" si="3"/>
        <v>187</v>
      </c>
      <c r="B200" s="16" t="s">
        <v>2193</v>
      </c>
      <c r="C200" s="16" t="s">
        <v>412</v>
      </c>
      <c r="D200" s="16" t="s">
        <v>634</v>
      </c>
      <c r="E200" s="50" t="s">
        <v>2498</v>
      </c>
      <c r="F200" s="42"/>
      <c r="G200" s="53" t="s">
        <v>1242</v>
      </c>
      <c r="H200" s="39" t="s">
        <v>2274</v>
      </c>
      <c r="I200" s="519">
        <v>52.1</v>
      </c>
      <c r="J200" s="517">
        <v>31.2</v>
      </c>
      <c r="K200" s="519"/>
      <c r="L200" s="519">
        <v>52.1</v>
      </c>
      <c r="M200" s="519"/>
      <c r="N200" s="517"/>
      <c r="O200" s="210">
        <v>4</v>
      </c>
    </row>
    <row r="201" spans="1:15" ht="38.25" customHeight="1" thickBot="1">
      <c r="A201" s="39">
        <f t="shared" si="3"/>
        <v>188</v>
      </c>
      <c r="B201" s="38" t="s">
        <v>2194</v>
      </c>
      <c r="C201" s="38" t="s">
        <v>1956</v>
      </c>
      <c r="D201" s="38" t="s">
        <v>1957</v>
      </c>
      <c r="E201" s="39" t="s">
        <v>1958</v>
      </c>
      <c r="F201" s="39"/>
      <c r="G201" s="54" t="s">
        <v>1242</v>
      </c>
      <c r="H201" s="39" t="s">
        <v>2274</v>
      </c>
      <c r="I201" s="519">
        <v>102.7</v>
      </c>
      <c r="J201" s="517">
        <v>53.1</v>
      </c>
      <c r="K201" s="519">
        <v>102.7</v>
      </c>
      <c r="L201" s="519"/>
      <c r="M201" s="519"/>
      <c r="N201" s="517"/>
      <c r="O201" s="210">
        <v>4</v>
      </c>
    </row>
    <row r="202" spans="1:15" ht="33.75" customHeight="1" thickBot="1">
      <c r="A202" s="39">
        <f t="shared" si="3"/>
        <v>189</v>
      </c>
      <c r="B202" s="16" t="s">
        <v>1734</v>
      </c>
      <c r="C202" s="16" t="s">
        <v>1959</v>
      </c>
      <c r="D202" s="43" t="s">
        <v>1194</v>
      </c>
      <c r="E202" s="17" t="s">
        <v>1959</v>
      </c>
      <c r="F202" s="17"/>
      <c r="G202" s="17" t="s">
        <v>592</v>
      </c>
      <c r="H202" s="17"/>
      <c r="I202" s="522">
        <v>34.2</v>
      </c>
      <c r="J202" s="523">
        <v>32</v>
      </c>
      <c r="K202" s="522">
        <v>34.2</v>
      </c>
      <c r="L202" s="522"/>
      <c r="M202" s="522"/>
      <c r="N202" s="517"/>
      <c r="O202" s="210">
        <v>3</v>
      </c>
    </row>
    <row r="203" spans="1:15" ht="32.25" thickBot="1">
      <c r="A203" s="39">
        <f aca="true" t="shared" si="4" ref="A203:A265">A202+1</f>
        <v>190</v>
      </c>
      <c r="B203" s="16" t="s">
        <v>2195</v>
      </c>
      <c r="C203" s="16" t="s">
        <v>1961</v>
      </c>
      <c r="D203" s="16" t="s">
        <v>2759</v>
      </c>
      <c r="E203" s="42" t="s">
        <v>2760</v>
      </c>
      <c r="F203" s="42"/>
      <c r="G203" s="17" t="s">
        <v>592</v>
      </c>
      <c r="H203" s="42"/>
      <c r="I203" s="522">
        <v>50</v>
      </c>
      <c r="J203" s="523">
        <v>46.6</v>
      </c>
      <c r="K203" s="522"/>
      <c r="L203" s="522">
        <v>50</v>
      </c>
      <c r="M203" s="522"/>
      <c r="N203" s="517"/>
      <c r="O203" s="210">
        <v>3</v>
      </c>
    </row>
    <row r="204" spans="1:15" ht="32.25" thickBot="1">
      <c r="A204" s="39">
        <f t="shared" si="4"/>
        <v>191</v>
      </c>
      <c r="B204" s="41" t="s">
        <v>1849</v>
      </c>
      <c r="C204" s="38" t="s">
        <v>144</v>
      </c>
      <c r="D204" s="41" t="s">
        <v>1195</v>
      </c>
      <c r="E204" s="17" t="s">
        <v>1024</v>
      </c>
      <c r="F204" s="37"/>
      <c r="G204" s="37" t="s">
        <v>592</v>
      </c>
      <c r="H204" s="37"/>
      <c r="I204" s="525">
        <v>29</v>
      </c>
      <c r="J204" s="526">
        <v>29</v>
      </c>
      <c r="K204" s="525">
        <v>29</v>
      </c>
      <c r="L204" s="525"/>
      <c r="M204" s="525"/>
      <c r="N204" s="517"/>
      <c r="O204" s="210">
        <v>2</v>
      </c>
    </row>
    <row r="205" spans="1:15" ht="48" thickBot="1">
      <c r="A205" s="39">
        <v>192</v>
      </c>
      <c r="B205" s="16" t="s">
        <v>2196</v>
      </c>
      <c r="C205" s="16" t="s">
        <v>487</v>
      </c>
      <c r="D205" s="16" t="s">
        <v>2413</v>
      </c>
      <c r="E205" s="42" t="s">
        <v>489</v>
      </c>
      <c r="F205" s="42"/>
      <c r="G205" s="17" t="s">
        <v>592</v>
      </c>
      <c r="H205" s="42" t="s">
        <v>607</v>
      </c>
      <c r="I205" s="522">
        <v>33.8</v>
      </c>
      <c r="J205" s="517">
        <v>33.8</v>
      </c>
      <c r="K205" s="519"/>
      <c r="L205" s="519">
        <v>33.8</v>
      </c>
      <c r="M205" s="519"/>
      <c r="N205" s="517"/>
      <c r="O205" s="210">
        <v>3</v>
      </c>
    </row>
    <row r="206" spans="1:15" ht="32.25" thickBot="1">
      <c r="A206" s="39">
        <f t="shared" si="4"/>
        <v>193</v>
      </c>
      <c r="B206" s="16" t="s">
        <v>1635</v>
      </c>
      <c r="C206" s="16" t="s">
        <v>869</v>
      </c>
      <c r="D206" s="43" t="s">
        <v>490</v>
      </c>
      <c r="E206" s="42" t="s">
        <v>491</v>
      </c>
      <c r="F206" s="42"/>
      <c r="G206" s="17" t="s">
        <v>1242</v>
      </c>
      <c r="H206" s="17"/>
      <c r="I206" s="522">
        <v>56.4</v>
      </c>
      <c r="J206" s="523">
        <v>49.9</v>
      </c>
      <c r="K206" s="522">
        <v>56.4</v>
      </c>
      <c r="L206" s="522"/>
      <c r="M206" s="522"/>
      <c r="N206" s="523"/>
      <c r="O206" s="209">
        <v>3</v>
      </c>
    </row>
    <row r="207" spans="1:15" ht="66" customHeight="1" thickBot="1">
      <c r="A207" s="39">
        <f t="shared" si="4"/>
        <v>194</v>
      </c>
      <c r="B207" s="16" t="s">
        <v>830</v>
      </c>
      <c r="C207" s="16" t="s">
        <v>492</v>
      </c>
      <c r="D207" s="16" t="s">
        <v>753</v>
      </c>
      <c r="E207" s="17" t="s">
        <v>754</v>
      </c>
      <c r="F207" s="17"/>
      <c r="G207" s="53" t="s">
        <v>1242</v>
      </c>
      <c r="H207" s="17" t="s">
        <v>1099</v>
      </c>
      <c r="I207" s="522">
        <v>182.3</v>
      </c>
      <c r="J207" s="523">
        <v>150.2</v>
      </c>
      <c r="K207" s="522">
        <v>182.3</v>
      </c>
      <c r="L207" s="522"/>
      <c r="M207" s="522"/>
      <c r="N207" s="523"/>
      <c r="O207" s="209">
        <v>3</v>
      </c>
    </row>
    <row r="208" spans="1:15" ht="48" thickBot="1">
      <c r="A208" s="39">
        <f t="shared" si="4"/>
        <v>195</v>
      </c>
      <c r="B208" s="16" t="s">
        <v>2566</v>
      </c>
      <c r="C208" s="43" t="s">
        <v>486</v>
      </c>
      <c r="D208" s="43" t="s">
        <v>751</v>
      </c>
      <c r="E208" s="42" t="s">
        <v>752</v>
      </c>
      <c r="F208" s="42"/>
      <c r="G208" s="17" t="s">
        <v>588</v>
      </c>
      <c r="H208" s="42"/>
      <c r="I208" s="522">
        <v>51.4</v>
      </c>
      <c r="J208" s="523">
        <v>32.5</v>
      </c>
      <c r="K208" s="522"/>
      <c r="L208" s="522">
        <v>51.4</v>
      </c>
      <c r="M208" s="522"/>
      <c r="N208" s="523"/>
      <c r="O208" s="209">
        <v>3</v>
      </c>
    </row>
    <row r="209" spans="1:15" ht="48" thickBot="1">
      <c r="A209" s="39">
        <f t="shared" si="4"/>
        <v>196</v>
      </c>
      <c r="B209" s="16" t="s">
        <v>2197</v>
      </c>
      <c r="C209" s="16" t="s">
        <v>1519</v>
      </c>
      <c r="D209" s="16" t="s">
        <v>768</v>
      </c>
      <c r="E209" s="17" t="s">
        <v>769</v>
      </c>
      <c r="F209" s="39"/>
      <c r="G209" s="39" t="s">
        <v>1242</v>
      </c>
      <c r="H209" s="39" t="s">
        <v>1974</v>
      </c>
      <c r="I209" s="519">
        <v>73.5</v>
      </c>
      <c r="J209" s="517">
        <v>69.8</v>
      </c>
      <c r="K209" s="519"/>
      <c r="L209" s="519">
        <v>73.5</v>
      </c>
      <c r="M209" s="519"/>
      <c r="N209" s="517"/>
      <c r="O209" s="210">
        <v>3</v>
      </c>
    </row>
    <row r="210" spans="1:15" ht="32.25" thickBot="1">
      <c r="A210" s="39">
        <f t="shared" si="4"/>
        <v>197</v>
      </c>
      <c r="B210" s="16" t="s">
        <v>2198</v>
      </c>
      <c r="C210" s="43" t="s">
        <v>508</v>
      </c>
      <c r="D210" s="16" t="s">
        <v>770</v>
      </c>
      <c r="E210" s="42" t="s">
        <v>771</v>
      </c>
      <c r="F210" s="42"/>
      <c r="G210" s="17" t="s">
        <v>592</v>
      </c>
      <c r="H210" s="42"/>
      <c r="I210" s="519">
        <v>67.4</v>
      </c>
      <c r="J210" s="517">
        <v>65</v>
      </c>
      <c r="K210" s="519">
        <v>67.4</v>
      </c>
      <c r="L210" s="519"/>
      <c r="M210" s="519"/>
      <c r="N210" s="517"/>
      <c r="O210" s="210">
        <v>5</v>
      </c>
    </row>
    <row r="211" spans="1:15" ht="32.25" thickBot="1">
      <c r="A211" s="39">
        <f t="shared" si="4"/>
        <v>198</v>
      </c>
      <c r="B211" s="41" t="s">
        <v>1871</v>
      </c>
      <c r="C211" s="38" t="s">
        <v>511</v>
      </c>
      <c r="D211" s="38" t="s">
        <v>512</v>
      </c>
      <c r="E211" s="17" t="s">
        <v>2314</v>
      </c>
      <c r="F211" s="17"/>
      <c r="G211" s="37" t="s">
        <v>592</v>
      </c>
      <c r="H211" s="17"/>
      <c r="I211" s="519">
        <v>50</v>
      </c>
      <c r="J211" s="517">
        <v>26</v>
      </c>
      <c r="K211" s="519">
        <v>50</v>
      </c>
      <c r="L211" s="519"/>
      <c r="M211" s="519"/>
      <c r="N211" s="517"/>
      <c r="O211" s="210">
        <v>3</v>
      </c>
    </row>
    <row r="212" spans="1:15" ht="32.25" thickBot="1">
      <c r="A212" s="39">
        <f t="shared" si="4"/>
        <v>199</v>
      </c>
      <c r="B212" s="59" t="s">
        <v>2199</v>
      </c>
      <c r="C212" s="59" t="s">
        <v>394</v>
      </c>
      <c r="D212" s="47" t="s">
        <v>372</v>
      </c>
      <c r="E212" s="63" t="s">
        <v>513</v>
      </c>
      <c r="F212" s="63"/>
      <c r="G212" s="48" t="s">
        <v>1242</v>
      </c>
      <c r="H212" s="63"/>
      <c r="I212" s="516">
        <v>62</v>
      </c>
      <c r="J212" s="535">
        <v>43</v>
      </c>
      <c r="K212" s="516"/>
      <c r="L212" s="516">
        <v>62</v>
      </c>
      <c r="M212" s="516"/>
      <c r="N212" s="535"/>
      <c r="O212" s="213">
        <v>3</v>
      </c>
    </row>
    <row r="213" spans="1:15" ht="32.25" thickBot="1">
      <c r="A213" s="39">
        <f t="shared" si="4"/>
        <v>200</v>
      </c>
      <c r="B213" s="156" t="s">
        <v>1832</v>
      </c>
      <c r="C213" s="16" t="s">
        <v>514</v>
      </c>
      <c r="D213" s="43" t="s">
        <v>515</v>
      </c>
      <c r="E213" s="17" t="s">
        <v>516</v>
      </c>
      <c r="F213" s="17"/>
      <c r="G213" s="17" t="s">
        <v>1242</v>
      </c>
      <c r="H213" s="17"/>
      <c r="I213" s="522">
        <v>43</v>
      </c>
      <c r="J213" s="523">
        <v>43</v>
      </c>
      <c r="K213" s="522">
        <v>43</v>
      </c>
      <c r="L213" s="522"/>
      <c r="M213" s="522"/>
      <c r="N213" s="523"/>
      <c r="O213" s="209">
        <v>3</v>
      </c>
    </row>
    <row r="214" spans="1:15" ht="32.25" thickBot="1">
      <c r="A214" s="39">
        <f t="shared" si="4"/>
        <v>201</v>
      </c>
      <c r="B214" s="60" t="s">
        <v>2200</v>
      </c>
      <c r="C214" s="60" t="s">
        <v>517</v>
      </c>
      <c r="D214" s="60" t="s">
        <v>2131</v>
      </c>
      <c r="E214" s="61" t="s">
        <v>517</v>
      </c>
      <c r="F214" s="44"/>
      <c r="G214" s="44" t="s">
        <v>1242</v>
      </c>
      <c r="H214" s="61" t="s">
        <v>475</v>
      </c>
      <c r="I214" s="560">
        <v>42.7</v>
      </c>
      <c r="J214" s="561">
        <v>40.1</v>
      </c>
      <c r="K214" s="569">
        <v>42.7</v>
      </c>
      <c r="L214" s="560"/>
      <c r="M214" s="560"/>
      <c r="N214" s="561"/>
      <c r="O214" s="209">
        <v>3</v>
      </c>
    </row>
    <row r="215" spans="1:15" ht="32.25" thickBot="1">
      <c r="A215" s="39">
        <f t="shared" si="4"/>
        <v>202</v>
      </c>
      <c r="B215" s="40" t="s">
        <v>2201</v>
      </c>
      <c r="C215" s="40" t="s">
        <v>1947</v>
      </c>
      <c r="D215" s="40" t="s">
        <v>518</v>
      </c>
      <c r="E215" s="17" t="s">
        <v>2315</v>
      </c>
      <c r="F215" s="17"/>
      <c r="G215" s="65" t="s">
        <v>878</v>
      </c>
      <c r="H215" s="48" t="s">
        <v>2277</v>
      </c>
      <c r="I215" s="519">
        <v>90</v>
      </c>
      <c r="J215" s="517">
        <v>87.4</v>
      </c>
      <c r="K215" s="519">
        <v>90</v>
      </c>
      <c r="L215" s="519"/>
      <c r="M215" s="519"/>
      <c r="N215" s="517"/>
      <c r="O215" s="210">
        <v>3</v>
      </c>
    </row>
    <row r="216" spans="1:15" ht="48" thickBot="1">
      <c r="A216" s="39">
        <f t="shared" si="4"/>
        <v>203</v>
      </c>
      <c r="B216" s="47" t="s">
        <v>2202</v>
      </c>
      <c r="C216" s="47" t="s">
        <v>519</v>
      </c>
      <c r="D216" s="47" t="s">
        <v>2130</v>
      </c>
      <c r="E216" s="50" t="s">
        <v>2316</v>
      </c>
      <c r="F216" s="50"/>
      <c r="G216" s="51" t="s">
        <v>1242</v>
      </c>
      <c r="H216" s="51" t="s">
        <v>2277</v>
      </c>
      <c r="I216" s="520">
        <v>36</v>
      </c>
      <c r="J216" s="521">
        <v>26.6</v>
      </c>
      <c r="K216" s="520">
        <v>36</v>
      </c>
      <c r="L216" s="520"/>
      <c r="M216" s="520"/>
      <c r="N216" s="521"/>
      <c r="O216" s="208">
        <v>3</v>
      </c>
    </row>
    <row r="217" spans="1:15" ht="48" thickBot="1">
      <c r="A217" s="39">
        <f t="shared" si="4"/>
        <v>204</v>
      </c>
      <c r="B217" s="41" t="s">
        <v>2203</v>
      </c>
      <c r="C217" s="38" t="s">
        <v>520</v>
      </c>
      <c r="D217" s="43" t="s">
        <v>749</v>
      </c>
      <c r="E217" s="42" t="s">
        <v>750</v>
      </c>
      <c r="F217" s="44"/>
      <c r="G217" s="37" t="s">
        <v>592</v>
      </c>
      <c r="H217" s="44" t="s">
        <v>863</v>
      </c>
      <c r="I217" s="525">
        <v>30.8</v>
      </c>
      <c r="J217" s="526">
        <v>30.8</v>
      </c>
      <c r="K217" s="525">
        <v>30.8</v>
      </c>
      <c r="L217" s="525"/>
      <c r="M217" s="525"/>
      <c r="N217" s="526"/>
      <c r="O217" s="212">
        <v>3</v>
      </c>
    </row>
    <row r="218" spans="1:15" ht="32.25" thickBot="1">
      <c r="A218" s="39">
        <f t="shared" si="4"/>
        <v>205</v>
      </c>
      <c r="B218" s="43" t="s">
        <v>2204</v>
      </c>
      <c r="C218" s="16" t="s">
        <v>1919</v>
      </c>
      <c r="D218" s="16" t="s">
        <v>521</v>
      </c>
      <c r="E218" s="42" t="s">
        <v>522</v>
      </c>
      <c r="F218" s="42"/>
      <c r="G218" s="17" t="s">
        <v>1242</v>
      </c>
      <c r="H218" s="17"/>
      <c r="I218" s="522">
        <v>47.2</v>
      </c>
      <c r="J218" s="517">
        <v>45</v>
      </c>
      <c r="K218" s="519">
        <v>47.2</v>
      </c>
      <c r="L218" s="519"/>
      <c r="M218" s="519"/>
      <c r="N218" s="517"/>
      <c r="O218" s="210">
        <v>3</v>
      </c>
    </row>
    <row r="219" spans="1:15" ht="48" thickBot="1">
      <c r="A219" s="39">
        <f t="shared" si="4"/>
        <v>206</v>
      </c>
      <c r="B219" s="16" t="s">
        <v>2704</v>
      </c>
      <c r="C219" s="38" t="s">
        <v>523</v>
      </c>
      <c r="D219" s="58" t="s">
        <v>2077</v>
      </c>
      <c r="E219" s="44" t="s">
        <v>2703</v>
      </c>
      <c r="F219" s="44"/>
      <c r="G219" s="17" t="s">
        <v>592</v>
      </c>
      <c r="H219" s="17" t="s">
        <v>1596</v>
      </c>
      <c r="I219" s="522">
        <v>59.7</v>
      </c>
      <c r="J219" s="517">
        <v>42.8</v>
      </c>
      <c r="K219" s="519">
        <v>59.7</v>
      </c>
      <c r="L219" s="519"/>
      <c r="M219" s="519"/>
      <c r="N219" s="517"/>
      <c r="O219" s="210">
        <v>6</v>
      </c>
    </row>
    <row r="220" spans="1:15" ht="32.25" thickBot="1">
      <c r="A220" s="39">
        <f t="shared" si="4"/>
        <v>207</v>
      </c>
      <c r="B220" s="16" t="s">
        <v>2205</v>
      </c>
      <c r="C220" s="40" t="s">
        <v>524</v>
      </c>
      <c r="D220" s="40" t="s">
        <v>525</v>
      </c>
      <c r="E220" s="17" t="s">
        <v>526</v>
      </c>
      <c r="F220" s="17"/>
      <c r="G220" s="39" t="s">
        <v>1242</v>
      </c>
      <c r="H220" s="17" t="s">
        <v>475</v>
      </c>
      <c r="I220" s="519">
        <v>44.9</v>
      </c>
      <c r="J220" s="517">
        <v>22</v>
      </c>
      <c r="K220" s="519">
        <v>44.9</v>
      </c>
      <c r="L220" s="519"/>
      <c r="M220" s="519">
        <v>22.9</v>
      </c>
      <c r="N220" s="517"/>
      <c r="O220" s="210">
        <v>3</v>
      </c>
    </row>
    <row r="221" spans="1:15" ht="32.25" thickBot="1">
      <c r="A221" s="39">
        <f t="shared" si="4"/>
        <v>208</v>
      </c>
      <c r="B221" s="40" t="s">
        <v>2206</v>
      </c>
      <c r="C221" s="40" t="s">
        <v>527</v>
      </c>
      <c r="D221" s="40" t="s">
        <v>528</v>
      </c>
      <c r="E221" s="44" t="s">
        <v>529</v>
      </c>
      <c r="F221" s="17"/>
      <c r="G221" s="17" t="s">
        <v>592</v>
      </c>
      <c r="H221" s="44"/>
      <c r="I221" s="519">
        <v>32.1</v>
      </c>
      <c r="J221" s="517">
        <v>18.1</v>
      </c>
      <c r="K221" s="519"/>
      <c r="L221" s="519">
        <v>32.1</v>
      </c>
      <c r="M221" s="519"/>
      <c r="N221" s="517"/>
      <c r="O221" s="210">
        <v>3</v>
      </c>
    </row>
    <row r="222" spans="1:16" ht="32.25" thickBot="1">
      <c r="A222" s="48">
        <f t="shared" si="4"/>
        <v>209</v>
      </c>
      <c r="B222" s="47" t="s">
        <v>2207</v>
      </c>
      <c r="C222" s="47" t="s">
        <v>531</v>
      </c>
      <c r="D222" s="46" t="s">
        <v>798</v>
      </c>
      <c r="E222" s="50" t="s">
        <v>531</v>
      </c>
      <c r="F222" s="732" t="s">
        <v>797</v>
      </c>
      <c r="G222" s="69" t="s">
        <v>592</v>
      </c>
      <c r="H222" s="50" t="s">
        <v>1596</v>
      </c>
      <c r="I222" s="520">
        <v>58.9</v>
      </c>
      <c r="J222" s="521">
        <v>48.9</v>
      </c>
      <c r="K222" s="520"/>
      <c r="L222" s="520">
        <v>58.9</v>
      </c>
      <c r="M222" s="520"/>
      <c r="N222" s="521"/>
      <c r="O222" s="208">
        <v>3</v>
      </c>
      <c r="P222" s="200" t="s">
        <v>1153</v>
      </c>
    </row>
    <row r="223" spans="1:15" ht="63.75" thickBot="1">
      <c r="A223" s="39">
        <f t="shared" si="4"/>
        <v>210</v>
      </c>
      <c r="B223" s="40" t="s">
        <v>2208</v>
      </c>
      <c r="C223" s="62" t="s">
        <v>661</v>
      </c>
      <c r="D223" s="58" t="s">
        <v>2133</v>
      </c>
      <c r="E223" s="44" t="s">
        <v>1517</v>
      </c>
      <c r="F223" s="44"/>
      <c r="G223" s="17" t="s">
        <v>1242</v>
      </c>
      <c r="H223" s="39"/>
      <c r="I223" s="519">
        <v>69.8</v>
      </c>
      <c r="J223" s="517">
        <v>60.8</v>
      </c>
      <c r="K223" s="519">
        <v>69.8</v>
      </c>
      <c r="L223" s="519"/>
      <c r="M223" s="519"/>
      <c r="N223" s="517"/>
      <c r="O223" s="210">
        <v>6</v>
      </c>
    </row>
    <row r="224" spans="1:15" ht="32.25" thickBot="1">
      <c r="A224" s="39">
        <f t="shared" si="4"/>
        <v>211</v>
      </c>
      <c r="B224" s="16" t="s">
        <v>2209</v>
      </c>
      <c r="C224" s="16" t="s">
        <v>393</v>
      </c>
      <c r="D224" s="43" t="s">
        <v>2009</v>
      </c>
      <c r="E224" s="42" t="s">
        <v>2010</v>
      </c>
      <c r="F224" s="42"/>
      <c r="G224" s="17" t="s">
        <v>1242</v>
      </c>
      <c r="H224" s="17"/>
      <c r="I224" s="522">
        <v>66.3</v>
      </c>
      <c r="J224" s="523">
        <v>46.7</v>
      </c>
      <c r="K224" s="522"/>
      <c r="L224" s="522">
        <v>66.3</v>
      </c>
      <c r="M224" s="522"/>
      <c r="N224" s="522"/>
      <c r="O224" s="209">
        <v>2</v>
      </c>
    </row>
    <row r="225" spans="1:15" ht="48" thickBot="1">
      <c r="A225" s="39">
        <f t="shared" si="4"/>
        <v>212</v>
      </c>
      <c r="B225" s="43" t="s">
        <v>2210</v>
      </c>
      <c r="C225" s="62" t="s">
        <v>661</v>
      </c>
      <c r="D225" s="43" t="s">
        <v>1962</v>
      </c>
      <c r="E225" s="17" t="s">
        <v>1731</v>
      </c>
      <c r="F225" s="16"/>
      <c r="G225" s="53" t="s">
        <v>1242</v>
      </c>
      <c r="H225" s="17" t="s">
        <v>1095</v>
      </c>
      <c r="I225" s="522">
        <v>60</v>
      </c>
      <c r="J225" s="523">
        <v>60</v>
      </c>
      <c r="K225" s="522"/>
      <c r="L225" s="522">
        <v>60</v>
      </c>
      <c r="M225" s="522"/>
      <c r="N225" s="523"/>
      <c r="O225" s="209">
        <v>2</v>
      </c>
    </row>
    <row r="226" spans="1:15" ht="48" thickBot="1">
      <c r="A226" s="39">
        <f t="shared" si="4"/>
        <v>213</v>
      </c>
      <c r="B226" s="40" t="s">
        <v>2211</v>
      </c>
      <c r="C226" s="40" t="s">
        <v>2011</v>
      </c>
      <c r="D226" s="40" t="s">
        <v>2012</v>
      </c>
      <c r="E226" s="17" t="s">
        <v>2296</v>
      </c>
      <c r="F226" s="39"/>
      <c r="G226" s="39" t="s">
        <v>592</v>
      </c>
      <c r="H226" s="39"/>
      <c r="I226" s="519">
        <v>21.8</v>
      </c>
      <c r="J226" s="517">
        <v>21.8</v>
      </c>
      <c r="K226" s="519">
        <v>21.8</v>
      </c>
      <c r="L226" s="519"/>
      <c r="M226" s="519"/>
      <c r="N226" s="517"/>
      <c r="O226" s="210">
        <v>3</v>
      </c>
    </row>
    <row r="227" spans="1:15" ht="32.25" thickBot="1">
      <c r="A227" s="39">
        <f t="shared" si="4"/>
        <v>214</v>
      </c>
      <c r="B227" s="700"/>
      <c r="C227" s="700" t="s">
        <v>517</v>
      </c>
      <c r="D227" s="684" t="s">
        <v>2013</v>
      </c>
      <c r="E227" s="685" t="s">
        <v>2014</v>
      </c>
      <c r="F227" s="682"/>
      <c r="G227" s="682" t="s">
        <v>1242</v>
      </c>
      <c r="H227" s="682" t="s">
        <v>1975</v>
      </c>
      <c r="I227" s="755">
        <v>9.7</v>
      </c>
      <c r="J227" s="756">
        <v>9.7</v>
      </c>
      <c r="K227" s="755"/>
      <c r="L227" s="755">
        <v>9.7</v>
      </c>
      <c r="M227" s="755"/>
      <c r="N227" s="756"/>
      <c r="O227" s="757">
        <v>2</v>
      </c>
    </row>
    <row r="228" spans="1:15" ht="32.25" thickBot="1">
      <c r="A228" s="39">
        <f t="shared" si="4"/>
        <v>215</v>
      </c>
      <c r="B228" s="16" t="s">
        <v>2212</v>
      </c>
      <c r="C228" s="16" t="s">
        <v>2016</v>
      </c>
      <c r="D228" s="43" t="s">
        <v>1842</v>
      </c>
      <c r="E228" s="42" t="s">
        <v>2016</v>
      </c>
      <c r="F228" s="45"/>
      <c r="G228" s="39" t="s">
        <v>592</v>
      </c>
      <c r="H228" s="45"/>
      <c r="I228" s="519">
        <v>25</v>
      </c>
      <c r="J228" s="517">
        <v>25</v>
      </c>
      <c r="K228" s="519"/>
      <c r="L228" s="519">
        <v>25</v>
      </c>
      <c r="M228" s="519"/>
      <c r="N228" s="517"/>
      <c r="O228" s="210">
        <v>3</v>
      </c>
    </row>
    <row r="229" spans="1:15" ht="43.5" customHeight="1" thickBot="1">
      <c r="A229" s="39">
        <f t="shared" si="4"/>
        <v>216</v>
      </c>
      <c r="B229" s="43" t="s">
        <v>2213</v>
      </c>
      <c r="C229" s="16" t="s">
        <v>2017</v>
      </c>
      <c r="D229" s="43" t="s">
        <v>2018</v>
      </c>
      <c r="E229" s="42" t="s">
        <v>2019</v>
      </c>
      <c r="F229" s="42"/>
      <c r="G229" s="17" t="s">
        <v>592</v>
      </c>
      <c r="H229" s="42"/>
      <c r="I229" s="522">
        <v>124.8</v>
      </c>
      <c r="J229" s="523">
        <v>37.2</v>
      </c>
      <c r="K229" s="522"/>
      <c r="L229" s="522">
        <v>124.8</v>
      </c>
      <c r="M229" s="522"/>
      <c r="N229" s="517"/>
      <c r="O229" s="210">
        <v>3</v>
      </c>
    </row>
    <row r="230" spans="1:15" ht="38.25" customHeight="1" thickBot="1">
      <c r="A230" s="39">
        <f t="shared" si="4"/>
        <v>217</v>
      </c>
      <c r="B230" s="43" t="s">
        <v>2214</v>
      </c>
      <c r="C230" s="16" t="s">
        <v>2020</v>
      </c>
      <c r="D230" s="16" t="s">
        <v>1193</v>
      </c>
      <c r="E230" s="42" t="s">
        <v>640</v>
      </c>
      <c r="F230" s="42"/>
      <c r="G230" s="53" t="s">
        <v>1242</v>
      </c>
      <c r="H230" s="44" t="s">
        <v>1099</v>
      </c>
      <c r="I230" s="522">
        <v>214</v>
      </c>
      <c r="J230" s="523">
        <v>204</v>
      </c>
      <c r="K230" s="522">
        <v>214</v>
      </c>
      <c r="L230" s="522"/>
      <c r="M230" s="522"/>
      <c r="N230" s="517">
        <v>10</v>
      </c>
      <c r="O230" s="210">
        <v>3</v>
      </c>
    </row>
    <row r="231" spans="1:15" ht="48" thickBot="1">
      <c r="A231" s="39">
        <f t="shared" si="4"/>
        <v>218</v>
      </c>
      <c r="B231" s="16" t="s">
        <v>1820</v>
      </c>
      <c r="C231" s="16" t="s">
        <v>141</v>
      </c>
      <c r="D231" s="16" t="s">
        <v>2021</v>
      </c>
      <c r="E231" s="42" t="s">
        <v>2317</v>
      </c>
      <c r="F231" s="42"/>
      <c r="G231" s="53" t="s">
        <v>1242</v>
      </c>
      <c r="H231" s="17" t="s">
        <v>1227</v>
      </c>
      <c r="I231" s="522">
        <v>24.4</v>
      </c>
      <c r="J231" s="517">
        <v>22.4</v>
      </c>
      <c r="K231" s="519">
        <v>24.4</v>
      </c>
      <c r="L231" s="519"/>
      <c r="M231" s="519"/>
      <c r="N231" s="517"/>
      <c r="O231" s="210">
        <v>3</v>
      </c>
    </row>
    <row r="232" spans="1:15" ht="48" thickBot="1">
      <c r="A232" s="39">
        <f t="shared" si="4"/>
        <v>219</v>
      </c>
      <c r="B232" s="447" t="s">
        <v>2215</v>
      </c>
      <c r="C232" s="55" t="s">
        <v>140</v>
      </c>
      <c r="D232" s="55" t="s">
        <v>1943</v>
      </c>
      <c r="E232" s="56" t="s">
        <v>1159</v>
      </c>
      <c r="F232" s="56"/>
      <c r="G232" s="70" t="s">
        <v>1242</v>
      </c>
      <c r="H232" s="56" t="s">
        <v>644</v>
      </c>
      <c r="I232" s="570">
        <v>1910</v>
      </c>
      <c r="J232" s="571">
        <v>1541</v>
      </c>
      <c r="K232" s="570">
        <v>1910</v>
      </c>
      <c r="L232" s="570"/>
      <c r="M232" s="570"/>
      <c r="N232" s="571"/>
      <c r="O232" s="474">
        <v>6</v>
      </c>
    </row>
    <row r="233" spans="1:15" ht="48" thickBot="1">
      <c r="A233" s="39">
        <f t="shared" si="4"/>
        <v>220</v>
      </c>
      <c r="B233" s="46" t="s">
        <v>431</v>
      </c>
      <c r="C233" s="47" t="s">
        <v>126</v>
      </c>
      <c r="D233" s="46" t="s">
        <v>2575</v>
      </c>
      <c r="E233" s="440"/>
      <c r="F233" s="50"/>
      <c r="G233" s="51" t="s">
        <v>1242</v>
      </c>
      <c r="H233" s="50" t="s">
        <v>475</v>
      </c>
      <c r="I233" s="520">
        <v>1172</v>
      </c>
      <c r="J233" s="521">
        <v>1042</v>
      </c>
      <c r="K233" s="520"/>
      <c r="L233" s="520">
        <v>1042</v>
      </c>
      <c r="M233" s="516">
        <v>50</v>
      </c>
      <c r="N233" s="535"/>
      <c r="O233" s="213">
        <v>21</v>
      </c>
    </row>
    <row r="234" spans="1:15" ht="48" customHeight="1" thickBot="1">
      <c r="A234" s="39">
        <f t="shared" si="4"/>
        <v>221</v>
      </c>
      <c r="B234" s="41" t="s">
        <v>2216</v>
      </c>
      <c r="C234" s="38" t="s">
        <v>141</v>
      </c>
      <c r="D234" s="38" t="s">
        <v>99</v>
      </c>
      <c r="E234" s="17" t="s">
        <v>141</v>
      </c>
      <c r="F234" s="37"/>
      <c r="G234" s="37" t="s">
        <v>592</v>
      </c>
      <c r="H234" s="37"/>
      <c r="I234" s="525">
        <v>32</v>
      </c>
      <c r="J234" s="526">
        <v>22</v>
      </c>
      <c r="K234" s="525">
        <v>32</v>
      </c>
      <c r="L234" s="525"/>
      <c r="M234" s="519"/>
      <c r="N234" s="517"/>
      <c r="O234" s="210">
        <v>3</v>
      </c>
    </row>
    <row r="235" spans="1:15" ht="32.25" thickBot="1">
      <c r="A235" s="39">
        <f t="shared" si="4"/>
        <v>222</v>
      </c>
      <c r="B235" s="16" t="s">
        <v>2718</v>
      </c>
      <c r="C235" s="16" t="s">
        <v>2720</v>
      </c>
      <c r="D235" s="16" t="s">
        <v>100</v>
      </c>
      <c r="E235" s="42" t="s">
        <v>2719</v>
      </c>
      <c r="F235" s="307" t="s">
        <v>55</v>
      </c>
      <c r="G235" s="17" t="s">
        <v>592</v>
      </c>
      <c r="H235" s="39"/>
      <c r="I235" s="541">
        <v>83</v>
      </c>
      <c r="J235" s="523">
        <v>29.5</v>
      </c>
      <c r="K235" s="522">
        <v>83</v>
      </c>
      <c r="L235" s="522"/>
      <c r="M235" s="522"/>
      <c r="N235" s="523"/>
      <c r="O235" s="209">
        <v>3</v>
      </c>
    </row>
    <row r="236" spans="1:16" ht="43.5" customHeight="1" thickBot="1">
      <c r="A236" s="39">
        <f t="shared" si="4"/>
        <v>223</v>
      </c>
      <c r="B236" s="459" t="s">
        <v>2217</v>
      </c>
      <c r="C236" s="459" t="s">
        <v>102</v>
      </c>
      <c r="D236" s="445" t="s">
        <v>1814</v>
      </c>
      <c r="E236" s="501" t="s">
        <v>1815</v>
      </c>
      <c r="F236" s="501"/>
      <c r="G236" s="415" t="s">
        <v>1242</v>
      </c>
      <c r="H236" s="416" t="s">
        <v>644</v>
      </c>
      <c r="I236" s="572">
        <v>252.1</v>
      </c>
      <c r="J236" s="573">
        <v>192</v>
      </c>
      <c r="K236" s="572">
        <v>252.1</v>
      </c>
      <c r="L236" s="572"/>
      <c r="M236" s="572"/>
      <c r="N236" s="573"/>
      <c r="O236" s="504">
        <v>4</v>
      </c>
      <c r="P236" s="391"/>
    </row>
    <row r="237" spans="1:15" ht="33" thickBot="1">
      <c r="A237" s="39">
        <f t="shared" si="4"/>
        <v>224</v>
      </c>
      <c r="B237" s="16" t="s">
        <v>2218</v>
      </c>
      <c r="C237" s="16" t="s">
        <v>273</v>
      </c>
      <c r="D237" s="43" t="s">
        <v>1964</v>
      </c>
      <c r="E237" s="17" t="s">
        <v>1965</v>
      </c>
      <c r="F237" s="229" t="s">
        <v>60</v>
      </c>
      <c r="G237" s="17" t="s">
        <v>592</v>
      </c>
      <c r="H237" s="17" t="s">
        <v>2391</v>
      </c>
      <c r="I237" s="522">
        <v>105</v>
      </c>
      <c r="J237" s="523">
        <v>64</v>
      </c>
      <c r="K237" s="522"/>
      <c r="L237" s="522">
        <v>105</v>
      </c>
      <c r="M237" s="522"/>
      <c r="N237" s="523"/>
      <c r="O237" s="209">
        <v>3</v>
      </c>
    </row>
    <row r="238" spans="1:15" ht="48" thickBot="1">
      <c r="A238" s="39">
        <f t="shared" si="4"/>
        <v>225</v>
      </c>
      <c r="B238" s="43" t="s">
        <v>2219</v>
      </c>
      <c r="C238" s="16" t="s">
        <v>1816</v>
      </c>
      <c r="D238" s="16" t="s">
        <v>2088</v>
      </c>
      <c r="E238" s="42" t="s">
        <v>537</v>
      </c>
      <c r="F238" s="42"/>
      <c r="G238" s="53" t="s">
        <v>1242</v>
      </c>
      <c r="H238" s="42" t="s">
        <v>2274</v>
      </c>
      <c r="I238" s="522">
        <v>54</v>
      </c>
      <c r="J238" s="523">
        <v>15.7</v>
      </c>
      <c r="K238" s="522"/>
      <c r="L238" s="522">
        <v>54</v>
      </c>
      <c r="M238" s="525"/>
      <c r="N238" s="526"/>
      <c r="O238" s="212">
        <v>4</v>
      </c>
    </row>
    <row r="239" spans="1:15" ht="48" thickBot="1">
      <c r="A239" s="39">
        <f t="shared" si="4"/>
        <v>226</v>
      </c>
      <c r="B239" s="16" t="s">
        <v>2220</v>
      </c>
      <c r="C239" s="16" t="s">
        <v>414</v>
      </c>
      <c r="D239" s="16" t="s">
        <v>538</v>
      </c>
      <c r="E239" s="42" t="s">
        <v>539</v>
      </c>
      <c r="F239" s="45"/>
      <c r="G239" s="54" t="s">
        <v>1242</v>
      </c>
      <c r="H239" s="42" t="s">
        <v>2274</v>
      </c>
      <c r="I239" s="522">
        <v>65</v>
      </c>
      <c r="J239" s="523">
        <v>26.3</v>
      </c>
      <c r="K239" s="522"/>
      <c r="L239" s="522">
        <v>65</v>
      </c>
      <c r="M239" s="522"/>
      <c r="N239" s="522"/>
      <c r="O239" s="209">
        <v>5</v>
      </c>
    </row>
    <row r="240" spans="1:15" ht="33" thickBot="1">
      <c r="A240" s="39">
        <f t="shared" si="4"/>
        <v>227</v>
      </c>
      <c r="B240" s="43" t="s">
        <v>2221</v>
      </c>
      <c r="C240" s="43" t="s">
        <v>1955</v>
      </c>
      <c r="D240" s="43" t="s">
        <v>540</v>
      </c>
      <c r="E240" s="42" t="s">
        <v>541</v>
      </c>
      <c r="F240" s="42"/>
      <c r="G240" s="17" t="s">
        <v>1242</v>
      </c>
      <c r="H240" s="17" t="s">
        <v>1974</v>
      </c>
      <c r="I240" s="574">
        <v>100</v>
      </c>
      <c r="J240" s="537">
        <v>100</v>
      </c>
      <c r="K240" s="536"/>
      <c r="L240" s="574">
        <v>100</v>
      </c>
      <c r="M240" s="574"/>
      <c r="N240" s="537"/>
      <c r="O240" s="209">
        <v>3</v>
      </c>
    </row>
    <row r="241" spans="1:16" ht="32.25" thickBot="1">
      <c r="A241" s="39">
        <f t="shared" si="4"/>
        <v>228</v>
      </c>
      <c r="B241" s="41" t="s">
        <v>1734</v>
      </c>
      <c r="C241" s="40" t="s">
        <v>542</v>
      </c>
      <c r="D241" s="327" t="s">
        <v>2027</v>
      </c>
      <c r="E241" s="17" t="s">
        <v>2028</v>
      </c>
      <c r="F241" s="17"/>
      <c r="G241" s="17" t="s">
        <v>592</v>
      </c>
      <c r="H241" s="37"/>
      <c r="I241" s="519">
        <v>8.4</v>
      </c>
      <c r="J241" s="517">
        <v>8.4</v>
      </c>
      <c r="K241" s="519">
        <v>8.4</v>
      </c>
      <c r="L241" s="519"/>
      <c r="M241" s="519"/>
      <c r="N241" s="517"/>
      <c r="O241" s="210">
        <v>3</v>
      </c>
      <c r="P241" s="200" t="s">
        <v>1154</v>
      </c>
    </row>
    <row r="242" spans="1:15" ht="48" thickBot="1">
      <c r="A242" s="39">
        <f t="shared" si="4"/>
        <v>229</v>
      </c>
      <c r="B242" s="16" t="s">
        <v>2222</v>
      </c>
      <c r="C242" s="16" t="s">
        <v>2029</v>
      </c>
      <c r="D242" s="16" t="s">
        <v>2450</v>
      </c>
      <c r="E242" s="42" t="s">
        <v>2031</v>
      </c>
      <c r="F242" s="42"/>
      <c r="G242" s="17" t="s">
        <v>592</v>
      </c>
      <c r="H242" s="17"/>
      <c r="I242" s="522">
        <v>50</v>
      </c>
      <c r="J242" s="523">
        <v>30</v>
      </c>
      <c r="K242" s="522"/>
      <c r="L242" s="522">
        <v>50</v>
      </c>
      <c r="M242" s="522"/>
      <c r="N242" s="523"/>
      <c r="O242" s="209">
        <v>3</v>
      </c>
    </row>
    <row r="243" spans="1:15" ht="63.75" thickBot="1">
      <c r="A243" s="39">
        <f t="shared" si="4"/>
        <v>230</v>
      </c>
      <c r="B243" s="16" t="s">
        <v>432</v>
      </c>
      <c r="C243" s="16" t="s">
        <v>2035</v>
      </c>
      <c r="D243" s="43" t="s">
        <v>772</v>
      </c>
      <c r="E243" s="17" t="s">
        <v>773</v>
      </c>
      <c r="F243" s="17"/>
      <c r="G243" s="17" t="s">
        <v>592</v>
      </c>
      <c r="H243" s="17" t="s">
        <v>1596</v>
      </c>
      <c r="I243" s="541">
        <v>123.8</v>
      </c>
      <c r="J243" s="523">
        <v>76.7</v>
      </c>
      <c r="K243" s="522"/>
      <c r="L243" s="522">
        <v>123.8</v>
      </c>
      <c r="M243" s="522"/>
      <c r="N243" s="523"/>
      <c r="O243" s="209">
        <v>3</v>
      </c>
    </row>
    <row r="244" spans="1:15" ht="48" thickBot="1">
      <c r="A244" s="39">
        <f t="shared" si="4"/>
        <v>231</v>
      </c>
      <c r="B244" s="43" t="s">
        <v>2223</v>
      </c>
      <c r="C244" s="16" t="s">
        <v>2036</v>
      </c>
      <c r="D244" s="16" t="s">
        <v>662</v>
      </c>
      <c r="E244" s="42" t="s">
        <v>2038</v>
      </c>
      <c r="F244" s="42"/>
      <c r="G244" s="17" t="s">
        <v>592</v>
      </c>
      <c r="H244" s="39"/>
      <c r="I244" s="522">
        <v>40</v>
      </c>
      <c r="J244" s="526">
        <v>37.5</v>
      </c>
      <c r="K244" s="525">
        <v>40</v>
      </c>
      <c r="L244" s="525"/>
      <c r="M244" s="519"/>
      <c r="N244" s="517"/>
      <c r="O244" s="210">
        <v>3</v>
      </c>
    </row>
    <row r="245" spans="1:15" ht="42" customHeight="1" thickBot="1">
      <c r="A245" s="39">
        <f t="shared" si="4"/>
        <v>232</v>
      </c>
      <c r="B245" s="43" t="s">
        <v>2224</v>
      </c>
      <c r="C245" s="16" t="s">
        <v>2039</v>
      </c>
      <c r="D245" s="43" t="s">
        <v>2040</v>
      </c>
      <c r="E245" s="42" t="s">
        <v>176</v>
      </c>
      <c r="F245" s="42"/>
      <c r="G245" s="53" t="s">
        <v>1242</v>
      </c>
      <c r="H245" s="17" t="s">
        <v>1099</v>
      </c>
      <c r="I245" s="541">
        <v>118</v>
      </c>
      <c r="J245" s="523">
        <v>44</v>
      </c>
      <c r="K245" s="522">
        <v>118</v>
      </c>
      <c r="L245" s="522"/>
      <c r="M245" s="522">
        <v>94</v>
      </c>
      <c r="N245" s="523"/>
      <c r="O245" s="209">
        <v>3</v>
      </c>
    </row>
    <row r="246" spans="1:15" ht="48" thickBot="1">
      <c r="A246" s="39">
        <f t="shared" si="4"/>
        <v>233</v>
      </c>
      <c r="B246" s="41" t="s">
        <v>2225</v>
      </c>
      <c r="C246" s="38" t="s">
        <v>420</v>
      </c>
      <c r="D246" s="41" t="s">
        <v>2041</v>
      </c>
      <c r="E246" s="37" t="s">
        <v>1542</v>
      </c>
      <c r="F246" s="37"/>
      <c r="G246" s="37" t="s">
        <v>592</v>
      </c>
      <c r="H246" s="37"/>
      <c r="I246" s="525">
        <v>50</v>
      </c>
      <c r="J246" s="526">
        <v>28</v>
      </c>
      <c r="K246" s="525">
        <v>50</v>
      </c>
      <c r="L246" s="525"/>
      <c r="M246" s="525"/>
      <c r="N246" s="526"/>
      <c r="O246" s="212">
        <v>3</v>
      </c>
    </row>
    <row r="247" spans="1:15" ht="48" thickBot="1">
      <c r="A247" s="39">
        <f t="shared" si="4"/>
        <v>234</v>
      </c>
      <c r="B247" s="16" t="s">
        <v>2226</v>
      </c>
      <c r="C247" s="16" t="s">
        <v>865</v>
      </c>
      <c r="D247" s="43" t="s">
        <v>1716</v>
      </c>
      <c r="E247" s="17" t="s">
        <v>1717</v>
      </c>
      <c r="F247" s="17"/>
      <c r="G247" s="39" t="s">
        <v>1242</v>
      </c>
      <c r="H247" s="17" t="s">
        <v>350</v>
      </c>
      <c r="I247" s="519">
        <v>114.6</v>
      </c>
      <c r="J247" s="517">
        <v>89.7</v>
      </c>
      <c r="K247" s="519">
        <v>114.6</v>
      </c>
      <c r="L247" s="519"/>
      <c r="M247" s="519"/>
      <c r="N247" s="517"/>
      <c r="O247" s="210">
        <v>4</v>
      </c>
    </row>
    <row r="248" spans="1:15" ht="32.25" thickBot="1">
      <c r="A248" s="39">
        <f t="shared" si="4"/>
        <v>235</v>
      </c>
      <c r="B248" s="41" t="s">
        <v>2227</v>
      </c>
      <c r="C248" s="38" t="s">
        <v>264</v>
      </c>
      <c r="D248" s="41" t="s">
        <v>351</v>
      </c>
      <c r="E248" s="37" t="s">
        <v>352</v>
      </c>
      <c r="F248" s="37"/>
      <c r="G248" s="54" t="s">
        <v>1242</v>
      </c>
      <c r="H248" s="37" t="s">
        <v>1099</v>
      </c>
      <c r="I248" s="519">
        <v>18</v>
      </c>
      <c r="J248" s="517">
        <v>18</v>
      </c>
      <c r="K248" s="519"/>
      <c r="L248" s="519">
        <v>18</v>
      </c>
      <c r="M248" s="519"/>
      <c r="N248" s="517"/>
      <c r="O248" s="210">
        <v>3</v>
      </c>
    </row>
    <row r="249" spans="1:15" ht="95.25" thickBot="1">
      <c r="A249" s="39">
        <f t="shared" si="4"/>
        <v>236</v>
      </c>
      <c r="B249" s="16" t="s">
        <v>2228</v>
      </c>
      <c r="C249" s="16" t="s">
        <v>2522</v>
      </c>
      <c r="D249" s="43" t="s">
        <v>1714</v>
      </c>
      <c r="E249" s="17" t="s">
        <v>1715</v>
      </c>
      <c r="F249" s="229" t="s">
        <v>59</v>
      </c>
      <c r="G249" s="17" t="s">
        <v>592</v>
      </c>
      <c r="H249" s="17" t="s">
        <v>1971</v>
      </c>
      <c r="I249" s="519">
        <v>41.5</v>
      </c>
      <c r="J249" s="517">
        <v>39</v>
      </c>
      <c r="K249" s="519">
        <v>41.5</v>
      </c>
      <c r="L249" s="519"/>
      <c r="M249" s="519"/>
      <c r="N249" s="517"/>
      <c r="O249" s="210">
        <v>3</v>
      </c>
    </row>
    <row r="250" spans="1:15" ht="32.25" thickBot="1">
      <c r="A250" s="39">
        <f t="shared" si="4"/>
        <v>237</v>
      </c>
      <c r="B250" s="16" t="s">
        <v>2229</v>
      </c>
      <c r="C250" s="38" t="s">
        <v>353</v>
      </c>
      <c r="D250" s="43" t="s">
        <v>663</v>
      </c>
      <c r="E250" s="44" t="s">
        <v>354</v>
      </c>
      <c r="F250" s="44"/>
      <c r="G250" s="19" t="s">
        <v>1242</v>
      </c>
      <c r="H250" s="44" t="s">
        <v>1099</v>
      </c>
      <c r="I250" s="519">
        <v>58.6</v>
      </c>
      <c r="J250" s="517">
        <v>50</v>
      </c>
      <c r="K250" s="519">
        <v>58.6</v>
      </c>
      <c r="L250" s="519"/>
      <c r="M250" s="519"/>
      <c r="N250" s="517"/>
      <c r="O250" s="210">
        <v>4</v>
      </c>
    </row>
    <row r="251" spans="1:15" ht="48" thickBot="1">
      <c r="A251" s="39">
        <f t="shared" si="4"/>
        <v>238</v>
      </c>
      <c r="B251" s="330" t="s">
        <v>2230</v>
      </c>
      <c r="C251" s="326" t="s">
        <v>114</v>
      </c>
      <c r="D251" s="330" t="s">
        <v>2499</v>
      </c>
      <c r="E251" s="329" t="s">
        <v>615</v>
      </c>
      <c r="F251" s="329"/>
      <c r="G251" s="324" t="s">
        <v>1242</v>
      </c>
      <c r="H251" s="328" t="s">
        <v>1449</v>
      </c>
      <c r="I251" s="527">
        <v>45.1</v>
      </c>
      <c r="J251" s="528">
        <v>40</v>
      </c>
      <c r="K251" s="527">
        <v>45.1</v>
      </c>
      <c r="L251" s="527"/>
      <c r="M251" s="527"/>
      <c r="N251" s="528"/>
      <c r="O251" s="462">
        <v>3</v>
      </c>
    </row>
    <row r="252" spans="1:15" ht="32.25" thickBot="1">
      <c r="A252" s="39">
        <f t="shared" si="4"/>
        <v>239</v>
      </c>
      <c r="B252" s="41" t="s">
        <v>2231</v>
      </c>
      <c r="C252" s="38" t="s">
        <v>355</v>
      </c>
      <c r="D252" s="38" t="s">
        <v>664</v>
      </c>
      <c r="E252" s="37" t="s">
        <v>356</v>
      </c>
      <c r="F252" s="37"/>
      <c r="G252" s="39" t="s">
        <v>1242</v>
      </c>
      <c r="H252" s="37" t="s">
        <v>1917</v>
      </c>
      <c r="I252" s="519">
        <v>52.4</v>
      </c>
      <c r="J252" s="517">
        <v>52.4</v>
      </c>
      <c r="K252" s="519">
        <v>52.4</v>
      </c>
      <c r="L252" s="519"/>
      <c r="M252" s="519"/>
      <c r="N252" s="517"/>
      <c r="O252" s="210">
        <v>3</v>
      </c>
    </row>
    <row r="253" spans="1:15" ht="32.25" thickBot="1">
      <c r="A253" s="39">
        <f t="shared" si="4"/>
        <v>240</v>
      </c>
      <c r="B253" s="43" t="s">
        <v>378</v>
      </c>
      <c r="C253" s="16" t="s">
        <v>357</v>
      </c>
      <c r="D253" s="684" t="s">
        <v>358</v>
      </c>
      <c r="E253" s="17" t="s">
        <v>357</v>
      </c>
      <c r="F253" s="17"/>
      <c r="G253" s="53" t="s">
        <v>1242</v>
      </c>
      <c r="H253" s="17" t="s">
        <v>1099</v>
      </c>
      <c r="I253" s="522">
        <v>40.1</v>
      </c>
      <c r="J253" s="517">
        <v>38</v>
      </c>
      <c r="K253" s="519">
        <v>40.1</v>
      </c>
      <c r="L253" s="519"/>
      <c r="M253" s="519"/>
      <c r="N253" s="517"/>
      <c r="O253" s="210">
        <v>3</v>
      </c>
    </row>
    <row r="254" spans="1:15" ht="32.25" thickBot="1">
      <c r="A254" s="39">
        <f t="shared" si="4"/>
        <v>241</v>
      </c>
      <c r="B254" s="41" t="s">
        <v>545</v>
      </c>
      <c r="C254" s="38" t="s">
        <v>415</v>
      </c>
      <c r="D254" s="38" t="s">
        <v>0</v>
      </c>
      <c r="E254" s="44" t="s">
        <v>1</v>
      </c>
      <c r="F254" s="44"/>
      <c r="G254" s="19" t="s">
        <v>1242</v>
      </c>
      <c r="H254" s="44" t="s">
        <v>359</v>
      </c>
      <c r="I254" s="525">
        <v>25</v>
      </c>
      <c r="J254" s="517">
        <v>25</v>
      </c>
      <c r="K254" s="519">
        <v>25</v>
      </c>
      <c r="L254" s="519"/>
      <c r="M254" s="519"/>
      <c r="N254" s="517"/>
      <c r="O254" s="210">
        <v>3</v>
      </c>
    </row>
    <row r="255" spans="1:15" ht="48" thickBot="1">
      <c r="A255" s="39">
        <f t="shared" si="4"/>
        <v>242</v>
      </c>
      <c r="B255" s="40" t="s">
        <v>546</v>
      </c>
      <c r="C255" s="40" t="s">
        <v>1788</v>
      </c>
      <c r="D255" s="16" t="s">
        <v>2</v>
      </c>
      <c r="E255" s="39" t="s">
        <v>1713</v>
      </c>
      <c r="F255" s="39"/>
      <c r="G255" s="20" t="s">
        <v>1242</v>
      </c>
      <c r="H255" s="39" t="s">
        <v>1925</v>
      </c>
      <c r="I255" s="519">
        <v>49.6</v>
      </c>
      <c r="J255" s="517">
        <v>31</v>
      </c>
      <c r="K255" s="519">
        <v>49.6</v>
      </c>
      <c r="L255" s="519"/>
      <c r="M255" s="519"/>
      <c r="N255" s="517"/>
      <c r="O255" s="210">
        <v>4</v>
      </c>
    </row>
    <row r="256" spans="1:15" ht="48" thickBot="1">
      <c r="A256" s="39">
        <f t="shared" si="4"/>
        <v>243</v>
      </c>
      <c r="B256" s="40" t="s">
        <v>543</v>
      </c>
      <c r="C256" s="40" t="s">
        <v>1919</v>
      </c>
      <c r="D256" s="16" t="s">
        <v>3</v>
      </c>
      <c r="E256" s="39" t="s">
        <v>1712</v>
      </c>
      <c r="F256" s="39"/>
      <c r="G256" s="53" t="s">
        <v>592</v>
      </c>
      <c r="H256" s="39" t="s">
        <v>192</v>
      </c>
      <c r="I256" s="519">
        <v>48.8</v>
      </c>
      <c r="J256" s="517">
        <v>45.8</v>
      </c>
      <c r="K256" s="519">
        <v>48.8</v>
      </c>
      <c r="L256" s="519"/>
      <c r="M256" s="519"/>
      <c r="N256" s="517"/>
      <c r="O256" s="210">
        <v>3</v>
      </c>
    </row>
    <row r="257" spans="1:15" ht="42" customHeight="1" thickBot="1">
      <c r="A257" s="39">
        <f t="shared" si="4"/>
        <v>244</v>
      </c>
      <c r="B257" s="16" t="s">
        <v>544</v>
      </c>
      <c r="C257" s="16" t="s">
        <v>123</v>
      </c>
      <c r="D257" s="468"/>
      <c r="E257" s="17" t="s">
        <v>360</v>
      </c>
      <c r="F257" s="17"/>
      <c r="G257" s="53" t="s">
        <v>1242</v>
      </c>
      <c r="H257" s="39" t="s">
        <v>1099</v>
      </c>
      <c r="I257" s="519">
        <v>150.1</v>
      </c>
      <c r="J257" s="517">
        <v>100.8</v>
      </c>
      <c r="K257" s="519">
        <v>150</v>
      </c>
      <c r="L257" s="519"/>
      <c r="M257" s="519"/>
      <c r="N257" s="517"/>
      <c r="O257" s="210">
        <v>3</v>
      </c>
    </row>
    <row r="258" spans="1:15" ht="48" thickBot="1">
      <c r="A258" s="39">
        <f t="shared" si="4"/>
        <v>245</v>
      </c>
      <c r="B258" s="43" t="s">
        <v>713</v>
      </c>
      <c r="C258" s="16" t="s">
        <v>712</v>
      </c>
      <c r="D258" s="16" t="s">
        <v>2132</v>
      </c>
      <c r="E258" s="42" t="s">
        <v>620</v>
      </c>
      <c r="F258" s="17"/>
      <c r="G258" s="54" t="s">
        <v>1242</v>
      </c>
      <c r="H258" s="45" t="s">
        <v>2274</v>
      </c>
      <c r="I258" s="519">
        <v>917.3</v>
      </c>
      <c r="J258" s="517">
        <v>611.3</v>
      </c>
      <c r="K258" s="519"/>
      <c r="L258" s="519">
        <v>917.3</v>
      </c>
      <c r="M258" s="519"/>
      <c r="N258" s="517"/>
      <c r="O258" s="210">
        <v>30</v>
      </c>
    </row>
    <row r="259" spans="1:15" ht="32.25" thickBot="1">
      <c r="A259" s="39">
        <f t="shared" si="4"/>
        <v>246</v>
      </c>
      <c r="B259" s="62" t="s">
        <v>2372</v>
      </c>
      <c r="C259" s="62" t="s">
        <v>429</v>
      </c>
      <c r="D259" s="47" t="s">
        <v>1126</v>
      </c>
      <c r="E259" s="442"/>
      <c r="F259" s="318" t="s">
        <v>2371</v>
      </c>
      <c r="G259" s="51" t="s">
        <v>1242</v>
      </c>
      <c r="H259" s="48" t="s">
        <v>327</v>
      </c>
      <c r="I259" s="516">
        <v>52</v>
      </c>
      <c r="J259" s="535">
        <v>42</v>
      </c>
      <c r="K259" s="516">
        <v>52</v>
      </c>
      <c r="L259" s="516"/>
      <c r="M259" s="516"/>
      <c r="N259" s="535"/>
      <c r="O259" s="185">
        <v>2</v>
      </c>
    </row>
    <row r="260" spans="1:15" ht="34.5" customHeight="1" thickBot="1">
      <c r="A260" s="39">
        <f t="shared" si="4"/>
        <v>247</v>
      </c>
      <c r="B260" s="16" t="s">
        <v>90</v>
      </c>
      <c r="C260" s="16" t="s">
        <v>362</v>
      </c>
      <c r="D260" s="43" t="s">
        <v>2510</v>
      </c>
      <c r="E260" s="17" t="s">
        <v>2509</v>
      </c>
      <c r="F260" s="17"/>
      <c r="G260" s="17" t="s">
        <v>1242</v>
      </c>
      <c r="H260" s="17" t="s">
        <v>1449</v>
      </c>
      <c r="I260" s="522">
        <v>25</v>
      </c>
      <c r="J260" s="523">
        <v>25</v>
      </c>
      <c r="K260" s="522">
        <v>25</v>
      </c>
      <c r="L260" s="522"/>
      <c r="M260" s="522"/>
      <c r="N260" s="523"/>
      <c r="O260" s="209">
        <v>3</v>
      </c>
    </row>
    <row r="261" spans="1:15" ht="32.25" thickBot="1">
      <c r="A261" s="39">
        <f t="shared" si="4"/>
        <v>248</v>
      </c>
      <c r="B261" s="16" t="s">
        <v>2042</v>
      </c>
      <c r="C261" s="16" t="s">
        <v>392</v>
      </c>
      <c r="D261" s="16" t="s">
        <v>1131</v>
      </c>
      <c r="E261" s="17" t="s">
        <v>2471</v>
      </c>
      <c r="F261" s="17"/>
      <c r="G261" s="17" t="s">
        <v>1242</v>
      </c>
      <c r="H261" s="17"/>
      <c r="I261" s="522">
        <v>46.7</v>
      </c>
      <c r="J261" s="523">
        <v>40.2</v>
      </c>
      <c r="K261" s="522">
        <v>46.7</v>
      </c>
      <c r="L261" s="522"/>
      <c r="M261" s="522"/>
      <c r="N261" s="523"/>
      <c r="O261" s="209">
        <v>2</v>
      </c>
    </row>
    <row r="262" spans="1:15" ht="54.75" customHeight="1" thickBot="1">
      <c r="A262" s="39">
        <f t="shared" si="4"/>
        <v>249</v>
      </c>
      <c r="B262" s="47" t="s">
        <v>1740</v>
      </c>
      <c r="C262" s="47" t="s">
        <v>363</v>
      </c>
      <c r="D262" s="46" t="s">
        <v>2507</v>
      </c>
      <c r="E262" s="51" t="s">
        <v>2508</v>
      </c>
      <c r="F262" s="51"/>
      <c r="G262" s="51" t="s">
        <v>1242</v>
      </c>
      <c r="H262" s="51" t="s">
        <v>1915</v>
      </c>
      <c r="I262" s="520">
        <v>25</v>
      </c>
      <c r="J262" s="521">
        <v>20</v>
      </c>
      <c r="K262" s="520">
        <v>25</v>
      </c>
      <c r="L262" s="520"/>
      <c r="M262" s="520"/>
      <c r="N262" s="521"/>
      <c r="O262" s="208">
        <v>2</v>
      </c>
    </row>
    <row r="263" spans="1:15" ht="33.75" customHeight="1" thickBot="1">
      <c r="A263" s="39">
        <f t="shared" si="4"/>
        <v>250</v>
      </c>
      <c r="B263" s="60" t="s">
        <v>2045</v>
      </c>
      <c r="C263" s="60" t="s">
        <v>416</v>
      </c>
      <c r="D263" s="60" t="s">
        <v>100</v>
      </c>
      <c r="E263" s="61" t="s">
        <v>416</v>
      </c>
      <c r="F263" s="61"/>
      <c r="G263" s="61" t="s">
        <v>1242</v>
      </c>
      <c r="H263" s="61" t="s">
        <v>1916</v>
      </c>
      <c r="I263" s="555">
        <v>56.3</v>
      </c>
      <c r="J263" s="557">
        <v>40</v>
      </c>
      <c r="K263" s="520">
        <v>56.3</v>
      </c>
      <c r="L263" s="560"/>
      <c r="M263" s="560"/>
      <c r="N263" s="561"/>
      <c r="O263" s="211">
        <v>2</v>
      </c>
    </row>
    <row r="264" spans="1:15" ht="32.25" customHeight="1" thickBot="1">
      <c r="A264" s="39">
        <f t="shared" si="4"/>
        <v>251</v>
      </c>
      <c r="B264" s="60" t="s">
        <v>2046</v>
      </c>
      <c r="C264" s="60" t="s">
        <v>368</v>
      </c>
      <c r="D264" s="60" t="s">
        <v>369</v>
      </c>
      <c r="E264" s="61" t="s">
        <v>368</v>
      </c>
      <c r="F264" s="61"/>
      <c r="G264" s="61" t="s">
        <v>1242</v>
      </c>
      <c r="H264" s="61"/>
      <c r="I264" s="555">
        <v>45</v>
      </c>
      <c r="J264" s="521">
        <v>40</v>
      </c>
      <c r="K264" s="556">
        <v>45</v>
      </c>
      <c r="L264" s="560"/>
      <c r="M264" s="560"/>
      <c r="N264" s="523"/>
      <c r="O264" s="211">
        <v>2</v>
      </c>
    </row>
    <row r="265" spans="1:15" ht="38.25" customHeight="1" thickBot="1">
      <c r="A265" s="39">
        <f t="shared" si="4"/>
        <v>252</v>
      </c>
      <c r="B265" s="16" t="s">
        <v>2047</v>
      </c>
      <c r="C265" s="43" t="s">
        <v>1955</v>
      </c>
      <c r="D265" s="16" t="s">
        <v>2373</v>
      </c>
      <c r="E265" s="17" t="s">
        <v>417</v>
      </c>
      <c r="F265" s="17"/>
      <c r="G265" s="53" t="s">
        <v>1242</v>
      </c>
      <c r="H265" s="17" t="s">
        <v>1099</v>
      </c>
      <c r="I265" s="520">
        <v>40</v>
      </c>
      <c r="J265" s="523">
        <v>35</v>
      </c>
      <c r="K265" s="522"/>
      <c r="L265" s="522">
        <v>40</v>
      </c>
      <c r="M265" s="522"/>
      <c r="N265" s="523"/>
      <c r="O265" s="209">
        <v>2</v>
      </c>
    </row>
    <row r="266" spans="1:15" ht="32.25" thickBot="1">
      <c r="A266" s="39">
        <f aca="true" t="shared" si="5" ref="A266:A328">A265+1</f>
        <v>253</v>
      </c>
      <c r="B266" s="60" t="s">
        <v>2162</v>
      </c>
      <c r="C266" s="60" t="s">
        <v>880</v>
      </c>
      <c r="D266" s="60" t="s">
        <v>665</v>
      </c>
      <c r="E266" s="61" t="s">
        <v>965</v>
      </c>
      <c r="F266" s="325" t="s">
        <v>2374</v>
      </c>
      <c r="G266" s="451" t="s">
        <v>1242</v>
      </c>
      <c r="H266" s="61" t="s">
        <v>1099</v>
      </c>
      <c r="I266" s="555">
        <v>36.9</v>
      </c>
      <c r="J266" s="561">
        <v>19</v>
      </c>
      <c r="K266" s="575"/>
      <c r="L266" s="576"/>
      <c r="M266" s="576"/>
      <c r="N266" s="577"/>
      <c r="O266" s="209">
        <v>1</v>
      </c>
    </row>
    <row r="267" spans="1:15" ht="48" thickBot="1">
      <c r="A267" s="39">
        <f t="shared" si="5"/>
        <v>254</v>
      </c>
      <c r="B267" s="60" t="s">
        <v>2048</v>
      </c>
      <c r="C267" s="60" t="s">
        <v>975</v>
      </c>
      <c r="D267" s="60" t="s">
        <v>774</v>
      </c>
      <c r="E267" s="61" t="s">
        <v>775</v>
      </c>
      <c r="F267" s="61"/>
      <c r="G267" s="451" t="s">
        <v>1242</v>
      </c>
      <c r="H267" s="61" t="s">
        <v>1099</v>
      </c>
      <c r="I267" s="555">
        <v>32</v>
      </c>
      <c r="J267" s="523">
        <v>17</v>
      </c>
      <c r="K267" s="569"/>
      <c r="L267" s="560">
        <v>32</v>
      </c>
      <c r="M267" s="560"/>
      <c r="N267" s="523"/>
      <c r="O267" s="211">
        <v>2</v>
      </c>
    </row>
    <row r="268" spans="1:15" ht="32.25" thickBot="1">
      <c r="A268" s="39">
        <f t="shared" si="5"/>
        <v>255</v>
      </c>
      <c r="B268" s="40" t="s">
        <v>2049</v>
      </c>
      <c r="C268" s="40" t="s">
        <v>976</v>
      </c>
      <c r="D268" s="16" t="s">
        <v>1130</v>
      </c>
      <c r="E268" s="39" t="s">
        <v>977</v>
      </c>
      <c r="F268" s="39"/>
      <c r="G268" s="17" t="s">
        <v>588</v>
      </c>
      <c r="H268" s="39"/>
      <c r="I268" s="516">
        <v>23.8</v>
      </c>
      <c r="J268" s="517">
        <v>23.8</v>
      </c>
      <c r="K268" s="519"/>
      <c r="L268" s="519">
        <v>23.8</v>
      </c>
      <c r="M268" s="519"/>
      <c r="N268" s="517"/>
      <c r="O268" s="210">
        <v>2</v>
      </c>
    </row>
    <row r="269" spans="1:15" ht="48" thickBot="1">
      <c r="A269" s="39">
        <f t="shared" si="5"/>
        <v>256</v>
      </c>
      <c r="B269" s="40" t="s">
        <v>2050</v>
      </c>
      <c r="C269" s="40" t="s">
        <v>2016</v>
      </c>
      <c r="D269" s="16" t="s">
        <v>2395</v>
      </c>
      <c r="E269" s="39" t="s">
        <v>978</v>
      </c>
      <c r="F269" s="39"/>
      <c r="G269" s="53" t="s">
        <v>1242</v>
      </c>
      <c r="H269" s="39" t="s">
        <v>2274</v>
      </c>
      <c r="I269" s="516">
        <v>48</v>
      </c>
      <c r="J269" s="517">
        <v>35.1</v>
      </c>
      <c r="K269" s="519"/>
      <c r="L269" s="519">
        <v>48</v>
      </c>
      <c r="M269" s="519">
        <v>12.9</v>
      </c>
      <c r="N269" s="517"/>
      <c r="O269" s="210">
        <v>1</v>
      </c>
    </row>
    <row r="270" spans="1:15" ht="32.25" thickBot="1">
      <c r="A270" s="39">
        <f t="shared" si="5"/>
        <v>257</v>
      </c>
      <c r="B270" s="40" t="s">
        <v>2051</v>
      </c>
      <c r="C270" s="40" t="s">
        <v>979</v>
      </c>
      <c r="D270" s="16" t="s">
        <v>2085</v>
      </c>
      <c r="E270" s="39" t="s">
        <v>1718</v>
      </c>
      <c r="F270" s="17"/>
      <c r="G270" s="53" t="s">
        <v>1242</v>
      </c>
      <c r="H270" s="39" t="s">
        <v>2274</v>
      </c>
      <c r="I270" s="516">
        <v>98</v>
      </c>
      <c r="J270" s="517">
        <v>72</v>
      </c>
      <c r="K270" s="519"/>
      <c r="L270" s="519">
        <v>98</v>
      </c>
      <c r="M270" s="519"/>
      <c r="N270" s="519"/>
      <c r="O270" s="210">
        <v>3</v>
      </c>
    </row>
    <row r="271" spans="1:15" ht="48" thickBot="1">
      <c r="A271" s="39">
        <f t="shared" si="5"/>
        <v>258</v>
      </c>
      <c r="B271" s="40" t="s">
        <v>2052</v>
      </c>
      <c r="C271" s="40" t="s">
        <v>990</v>
      </c>
      <c r="D271" s="41" t="s">
        <v>1129</v>
      </c>
      <c r="E271" s="39" t="s">
        <v>776</v>
      </c>
      <c r="F271" s="44"/>
      <c r="G271" s="453" t="s">
        <v>1242</v>
      </c>
      <c r="H271" s="39" t="s">
        <v>2274</v>
      </c>
      <c r="I271" s="516">
        <v>37</v>
      </c>
      <c r="J271" s="517">
        <v>20</v>
      </c>
      <c r="K271" s="519"/>
      <c r="L271" s="519">
        <v>37</v>
      </c>
      <c r="M271" s="519"/>
      <c r="N271" s="517"/>
      <c r="O271" s="210">
        <v>2</v>
      </c>
    </row>
    <row r="272" spans="1:15" ht="32.25" thickBot="1">
      <c r="A272" s="39">
        <f t="shared" si="5"/>
        <v>259</v>
      </c>
      <c r="B272" s="40" t="s">
        <v>2053</v>
      </c>
      <c r="C272" s="40" t="s">
        <v>876</v>
      </c>
      <c r="D272" s="16" t="s">
        <v>1719</v>
      </c>
      <c r="E272" s="39" t="s">
        <v>1720</v>
      </c>
      <c r="F272" s="39"/>
      <c r="G272" s="53" t="s">
        <v>1242</v>
      </c>
      <c r="H272" s="39" t="s">
        <v>2274</v>
      </c>
      <c r="I272" s="546">
        <v>30</v>
      </c>
      <c r="J272" s="578">
        <v>6</v>
      </c>
      <c r="K272" s="579">
        <v>30</v>
      </c>
      <c r="L272" s="579"/>
      <c r="M272" s="579"/>
      <c r="N272" s="578"/>
      <c r="O272" s="210">
        <v>1</v>
      </c>
    </row>
    <row r="273" spans="1:15" ht="27" thickBot="1">
      <c r="A273" s="39">
        <f t="shared" si="5"/>
        <v>260</v>
      </c>
      <c r="B273" s="40" t="s">
        <v>1734</v>
      </c>
      <c r="C273" s="40" t="s">
        <v>418</v>
      </c>
      <c r="D273" s="16" t="s">
        <v>991</v>
      </c>
      <c r="E273" s="455"/>
      <c r="F273" s="39"/>
      <c r="G273" s="17" t="s">
        <v>592</v>
      </c>
      <c r="H273" s="39"/>
      <c r="I273" s="546">
        <v>62.8</v>
      </c>
      <c r="J273" s="578">
        <v>62.8</v>
      </c>
      <c r="K273" s="579">
        <v>62.8</v>
      </c>
      <c r="L273" s="579"/>
      <c r="M273" s="579"/>
      <c r="N273" s="578"/>
      <c r="O273" s="210">
        <v>4</v>
      </c>
    </row>
    <row r="274" spans="1:15" ht="32.25" customHeight="1" thickBot="1">
      <c r="A274" s="39">
        <f t="shared" si="5"/>
        <v>261</v>
      </c>
      <c r="B274" s="40" t="s">
        <v>2501</v>
      </c>
      <c r="C274" s="40" t="s">
        <v>1919</v>
      </c>
      <c r="D274" s="16" t="s">
        <v>2500</v>
      </c>
      <c r="E274" s="455" t="s">
        <v>2502</v>
      </c>
      <c r="F274" s="39"/>
      <c r="G274" s="17" t="s">
        <v>1242</v>
      </c>
      <c r="H274" s="39"/>
      <c r="I274" s="546">
        <v>47.3</v>
      </c>
      <c r="J274" s="578">
        <v>47.3</v>
      </c>
      <c r="K274" s="579">
        <v>47.3</v>
      </c>
      <c r="L274" s="579"/>
      <c r="M274" s="579"/>
      <c r="N274" s="578"/>
      <c r="O274" s="182">
        <v>2</v>
      </c>
    </row>
    <row r="275" spans="1:15" ht="33" thickBot="1">
      <c r="A275" s="39">
        <f t="shared" si="5"/>
        <v>262</v>
      </c>
      <c r="B275" s="40" t="s">
        <v>1635</v>
      </c>
      <c r="C275" s="16" t="s">
        <v>992</v>
      </c>
      <c r="D275" s="43" t="s">
        <v>993</v>
      </c>
      <c r="E275" s="348"/>
      <c r="F275" s="17"/>
      <c r="G275" s="44" t="s">
        <v>588</v>
      </c>
      <c r="H275" s="17"/>
      <c r="I275" s="546">
        <v>314.5</v>
      </c>
      <c r="J275" s="578">
        <v>200</v>
      </c>
      <c r="K275" s="579">
        <v>314.5</v>
      </c>
      <c r="L275" s="579"/>
      <c r="M275" s="579"/>
      <c r="N275" s="578"/>
      <c r="O275" s="182">
        <v>10</v>
      </c>
    </row>
    <row r="276" spans="1:15" ht="39.75" customHeight="1" thickBot="1">
      <c r="A276" s="39">
        <f t="shared" si="5"/>
        <v>263</v>
      </c>
      <c r="B276" s="326" t="s">
        <v>482</v>
      </c>
      <c r="C276" s="326" t="s">
        <v>994</v>
      </c>
      <c r="D276" s="330" t="s">
        <v>995</v>
      </c>
      <c r="E276" s="489"/>
      <c r="F276" s="319"/>
      <c r="G276" s="328" t="s">
        <v>592</v>
      </c>
      <c r="H276" s="324"/>
      <c r="I276" s="564">
        <v>64.7</v>
      </c>
      <c r="J276" s="564">
        <v>60</v>
      </c>
      <c r="K276" s="564">
        <v>65</v>
      </c>
      <c r="L276" s="564"/>
      <c r="M276" s="564"/>
      <c r="N276" s="565"/>
      <c r="O276" s="184">
        <v>2</v>
      </c>
    </row>
    <row r="277" spans="1:15" ht="34.5" customHeight="1" thickBot="1">
      <c r="A277" s="39">
        <f t="shared" si="5"/>
        <v>264</v>
      </c>
      <c r="B277" s="326" t="s">
        <v>482</v>
      </c>
      <c r="C277" s="326" t="s">
        <v>996</v>
      </c>
      <c r="D277" s="330" t="s">
        <v>997</v>
      </c>
      <c r="E277" s="502"/>
      <c r="F277" s="471"/>
      <c r="G277" s="328" t="s">
        <v>1242</v>
      </c>
      <c r="H277" s="329"/>
      <c r="I277" s="580">
        <v>33.6</v>
      </c>
      <c r="J277" s="581">
        <v>24</v>
      </c>
      <c r="K277" s="527">
        <v>34</v>
      </c>
      <c r="L277" s="527"/>
      <c r="M277" s="527"/>
      <c r="N277" s="528"/>
      <c r="O277" s="182">
        <v>2</v>
      </c>
    </row>
    <row r="278" spans="1:15" ht="32.25" thickBot="1">
      <c r="A278" s="39">
        <f t="shared" si="5"/>
        <v>265</v>
      </c>
      <c r="B278" s="16" t="s">
        <v>2054</v>
      </c>
      <c r="C278" s="38" t="s">
        <v>998</v>
      </c>
      <c r="D278" s="16" t="s">
        <v>777</v>
      </c>
      <c r="E278" s="17" t="s">
        <v>778</v>
      </c>
      <c r="F278" s="321"/>
      <c r="G278" s="53" t="s">
        <v>1242</v>
      </c>
      <c r="H278" s="42" t="s">
        <v>1099</v>
      </c>
      <c r="I278" s="519">
        <v>50</v>
      </c>
      <c r="J278" s="517">
        <v>40</v>
      </c>
      <c r="K278" s="519">
        <v>50</v>
      </c>
      <c r="L278" s="519"/>
      <c r="M278" s="519"/>
      <c r="N278" s="517"/>
      <c r="O278" s="182">
        <v>2</v>
      </c>
    </row>
    <row r="279" spans="1:15" ht="32.25" thickBot="1">
      <c r="A279" s="39">
        <f t="shared" si="5"/>
        <v>266</v>
      </c>
      <c r="B279" s="16" t="s">
        <v>378</v>
      </c>
      <c r="C279" s="16" t="s">
        <v>264</v>
      </c>
      <c r="D279" s="16" t="s">
        <v>1721</v>
      </c>
      <c r="E279" s="42" t="s">
        <v>1722</v>
      </c>
      <c r="F279" s="322"/>
      <c r="G279" s="227" t="s">
        <v>1242</v>
      </c>
      <c r="H279" s="39" t="s">
        <v>1099</v>
      </c>
      <c r="I279" s="522">
        <v>60</v>
      </c>
      <c r="J279" s="523">
        <v>40</v>
      </c>
      <c r="K279" s="522">
        <v>60</v>
      </c>
      <c r="L279" s="522"/>
      <c r="M279" s="522"/>
      <c r="N279" s="523"/>
      <c r="O279" s="184">
        <v>2</v>
      </c>
    </row>
    <row r="280" spans="1:15" ht="46.5" customHeight="1" thickBot="1">
      <c r="A280" s="39">
        <f t="shared" si="5"/>
        <v>267</v>
      </c>
      <c r="B280" s="16" t="s">
        <v>433</v>
      </c>
      <c r="C280" s="16" t="s">
        <v>860</v>
      </c>
      <c r="D280" s="16" t="s">
        <v>1005</v>
      </c>
      <c r="E280" s="17" t="s">
        <v>1006</v>
      </c>
      <c r="F280" s="321"/>
      <c r="G280" s="53" t="s">
        <v>1242</v>
      </c>
      <c r="H280" s="51" t="s">
        <v>2277</v>
      </c>
      <c r="I280" s="522">
        <v>55</v>
      </c>
      <c r="J280" s="523">
        <v>40</v>
      </c>
      <c r="K280" s="522">
        <v>55</v>
      </c>
      <c r="L280" s="522"/>
      <c r="M280" s="522"/>
      <c r="N280" s="523"/>
      <c r="O280" s="184">
        <v>2</v>
      </c>
    </row>
    <row r="281" spans="1:15" ht="32.25" thickBot="1">
      <c r="A281" s="39">
        <f t="shared" si="5"/>
        <v>268</v>
      </c>
      <c r="B281" s="41" t="s">
        <v>2055</v>
      </c>
      <c r="C281" s="40" t="s">
        <v>264</v>
      </c>
      <c r="D281" s="16" t="s">
        <v>1723</v>
      </c>
      <c r="E281" s="39" t="s">
        <v>1724</v>
      </c>
      <c r="F281" s="320"/>
      <c r="G281" s="20" t="s">
        <v>1242</v>
      </c>
      <c r="H281" s="17" t="s">
        <v>2276</v>
      </c>
      <c r="I281" s="519">
        <v>48</v>
      </c>
      <c r="J281" s="517">
        <v>38</v>
      </c>
      <c r="K281" s="519">
        <v>48</v>
      </c>
      <c r="L281" s="519"/>
      <c r="M281" s="519"/>
      <c r="N281" s="517"/>
      <c r="O281" s="182">
        <v>2</v>
      </c>
    </row>
    <row r="282" spans="1:15" ht="37.5" customHeight="1" thickBot="1">
      <c r="A282" s="39">
        <f t="shared" si="5"/>
        <v>269</v>
      </c>
      <c r="B282" s="40" t="s">
        <v>2056</v>
      </c>
      <c r="C282" s="40" t="s">
        <v>1900</v>
      </c>
      <c r="D282" s="41" t="s">
        <v>1898</v>
      </c>
      <c r="E282" s="17" t="s">
        <v>1899</v>
      </c>
      <c r="F282" s="321"/>
      <c r="G282" s="20" t="s">
        <v>1242</v>
      </c>
      <c r="H282" s="17" t="s">
        <v>1000</v>
      </c>
      <c r="I282" s="519">
        <v>38</v>
      </c>
      <c r="J282" s="517">
        <v>28</v>
      </c>
      <c r="K282" s="519">
        <v>38</v>
      </c>
      <c r="L282" s="519"/>
      <c r="M282" s="519"/>
      <c r="N282" s="517"/>
      <c r="O282" s="182">
        <v>2</v>
      </c>
    </row>
    <row r="283" spans="1:15" ht="27" thickBot="1">
      <c r="A283" s="39">
        <f t="shared" si="5"/>
        <v>270</v>
      </c>
      <c r="B283" s="43" t="s">
        <v>1901</v>
      </c>
      <c r="C283" s="16" t="s">
        <v>1609</v>
      </c>
      <c r="D283" s="16" t="s">
        <v>1898</v>
      </c>
      <c r="E283" s="44" t="s">
        <v>1899</v>
      </c>
      <c r="F283" s="322"/>
      <c r="G283" s="20" t="s">
        <v>1242</v>
      </c>
      <c r="H283" s="17" t="s">
        <v>1000</v>
      </c>
      <c r="I283" s="542">
        <v>20</v>
      </c>
      <c r="J283" s="543">
        <v>20</v>
      </c>
      <c r="K283" s="542"/>
      <c r="L283" s="542">
        <v>20</v>
      </c>
      <c r="M283" s="542"/>
      <c r="N283" s="543"/>
      <c r="O283" s="411"/>
    </row>
    <row r="284" spans="1:15" ht="32.25" thickBot="1">
      <c r="A284" s="39">
        <f t="shared" si="5"/>
        <v>271</v>
      </c>
      <c r="B284" s="41" t="s">
        <v>1113</v>
      </c>
      <c r="C284" s="38" t="s">
        <v>1001</v>
      </c>
      <c r="D284" s="38" t="s">
        <v>1007</v>
      </c>
      <c r="E284" s="17" t="s">
        <v>1008</v>
      </c>
      <c r="F284" s="321"/>
      <c r="G284" s="20" t="s">
        <v>1242</v>
      </c>
      <c r="H284" s="17" t="s">
        <v>1000</v>
      </c>
      <c r="I284" s="519">
        <v>38</v>
      </c>
      <c r="J284" s="517">
        <v>28</v>
      </c>
      <c r="K284" s="519">
        <v>38</v>
      </c>
      <c r="L284" s="519"/>
      <c r="M284" s="519"/>
      <c r="N284" s="517"/>
      <c r="O284" s="182">
        <v>2</v>
      </c>
    </row>
    <row r="285" spans="1:15" ht="39" customHeight="1" thickBot="1">
      <c r="A285" s="39">
        <f t="shared" si="5"/>
        <v>272</v>
      </c>
      <c r="B285" s="326" t="s">
        <v>2057</v>
      </c>
      <c r="C285" s="326" t="s">
        <v>1002</v>
      </c>
      <c r="D285" s="326" t="s">
        <v>1727</v>
      </c>
      <c r="E285" s="329" t="s">
        <v>1728</v>
      </c>
      <c r="F285" s="329" t="s">
        <v>1128</v>
      </c>
      <c r="G285" s="336" t="s">
        <v>1242</v>
      </c>
      <c r="H285" s="328" t="s">
        <v>350</v>
      </c>
      <c r="I285" s="564">
        <v>45</v>
      </c>
      <c r="J285" s="565">
        <v>35</v>
      </c>
      <c r="K285" s="564">
        <v>45</v>
      </c>
      <c r="L285" s="564"/>
      <c r="M285" s="564"/>
      <c r="N285" s="564"/>
      <c r="O285" s="182">
        <v>2</v>
      </c>
    </row>
    <row r="286" spans="1:15" ht="36" customHeight="1" thickBot="1">
      <c r="A286" s="39">
        <f t="shared" si="5"/>
        <v>273</v>
      </c>
      <c r="B286" s="60" t="s">
        <v>2058</v>
      </c>
      <c r="C286" s="60" t="s">
        <v>419</v>
      </c>
      <c r="D286" s="60" t="s">
        <v>1725</v>
      </c>
      <c r="E286" s="61" t="s">
        <v>1726</v>
      </c>
      <c r="F286" s="149"/>
      <c r="G286" s="472" t="s">
        <v>878</v>
      </c>
      <c r="H286" s="67" t="s">
        <v>2277</v>
      </c>
      <c r="I286" s="560">
        <v>52</v>
      </c>
      <c r="J286" s="561">
        <v>32</v>
      </c>
      <c r="K286" s="569">
        <v>52</v>
      </c>
      <c r="L286" s="560"/>
      <c r="M286" s="560"/>
      <c r="N286" s="561"/>
      <c r="O286" s="184">
        <v>2</v>
      </c>
    </row>
    <row r="287" spans="1:15" ht="48" thickBot="1">
      <c r="A287" s="39">
        <f t="shared" si="5"/>
        <v>274</v>
      </c>
      <c r="B287" s="16" t="s">
        <v>482</v>
      </c>
      <c r="C287" s="16" t="s">
        <v>869</v>
      </c>
      <c r="D287" s="16" t="s">
        <v>2084</v>
      </c>
      <c r="E287" s="42" t="s">
        <v>1003</v>
      </c>
      <c r="F287" s="323"/>
      <c r="G287" s="20" t="s">
        <v>1242</v>
      </c>
      <c r="H287" s="48" t="s">
        <v>475</v>
      </c>
      <c r="I287" s="519">
        <v>53</v>
      </c>
      <c r="J287" s="517">
        <v>33</v>
      </c>
      <c r="K287" s="519">
        <v>53</v>
      </c>
      <c r="L287" s="519"/>
      <c r="M287" s="519"/>
      <c r="N287" s="517"/>
      <c r="O287" s="182">
        <v>2</v>
      </c>
    </row>
    <row r="288" spans="1:15" ht="48" thickBot="1">
      <c r="A288" s="39">
        <f t="shared" si="5"/>
        <v>275</v>
      </c>
      <c r="B288" s="40" t="s">
        <v>1817</v>
      </c>
      <c r="C288" s="40" t="s">
        <v>1004</v>
      </c>
      <c r="D288" s="40" t="s">
        <v>2083</v>
      </c>
      <c r="E288" s="17" t="s">
        <v>1367</v>
      </c>
      <c r="F288" s="321"/>
      <c r="G288" s="455" t="s">
        <v>1242</v>
      </c>
      <c r="H288" s="51" t="s">
        <v>475</v>
      </c>
      <c r="I288" s="519">
        <v>45</v>
      </c>
      <c r="J288" s="517">
        <v>35</v>
      </c>
      <c r="K288" s="519">
        <v>45</v>
      </c>
      <c r="L288" s="519"/>
      <c r="M288" s="519"/>
      <c r="N288" s="517"/>
      <c r="O288" s="182">
        <v>2</v>
      </c>
    </row>
    <row r="289" spans="1:15" ht="32.25" thickBot="1">
      <c r="A289" s="39">
        <f t="shared" si="5"/>
        <v>276</v>
      </c>
      <c r="B289" s="16" t="s">
        <v>2059</v>
      </c>
      <c r="C289" s="40" t="s">
        <v>390</v>
      </c>
      <c r="D289" s="40" t="s">
        <v>1368</v>
      </c>
      <c r="E289" s="44" t="s">
        <v>2297</v>
      </c>
      <c r="F289" s="322"/>
      <c r="G289" s="455" t="s">
        <v>1242</v>
      </c>
      <c r="H289" s="44" t="s">
        <v>1369</v>
      </c>
      <c r="I289" s="519">
        <v>55</v>
      </c>
      <c r="J289" s="517">
        <v>45</v>
      </c>
      <c r="K289" s="519">
        <v>55</v>
      </c>
      <c r="L289" s="519"/>
      <c r="M289" s="519"/>
      <c r="N289" s="517"/>
      <c r="O289" s="182">
        <v>2</v>
      </c>
    </row>
    <row r="290" spans="1:15" ht="47.25" customHeight="1" thickBot="1">
      <c r="A290" s="39">
        <f t="shared" si="5"/>
        <v>277</v>
      </c>
      <c r="B290" s="16" t="s">
        <v>1114</v>
      </c>
      <c r="C290" s="16" t="s">
        <v>1370</v>
      </c>
      <c r="D290" s="43" t="s">
        <v>2585</v>
      </c>
      <c r="E290" s="42"/>
      <c r="F290" s="323"/>
      <c r="G290" s="53" t="s">
        <v>1242</v>
      </c>
      <c r="H290" s="42" t="s">
        <v>644</v>
      </c>
      <c r="I290" s="522">
        <v>65</v>
      </c>
      <c r="J290" s="523">
        <v>55</v>
      </c>
      <c r="K290" s="522">
        <v>65</v>
      </c>
      <c r="L290" s="522"/>
      <c r="M290" s="522"/>
      <c r="N290" s="523"/>
      <c r="O290" s="184">
        <v>3</v>
      </c>
    </row>
    <row r="291" spans="1:16" s="193" customFormat="1" ht="32.25" thickBot="1">
      <c r="A291" s="39">
        <f t="shared" si="5"/>
        <v>278</v>
      </c>
      <c r="B291" s="41" t="s">
        <v>2060</v>
      </c>
      <c r="C291" s="40" t="s">
        <v>975</v>
      </c>
      <c r="D291" s="40" t="s">
        <v>2469</v>
      </c>
      <c r="E291" s="39"/>
      <c r="F291" s="320"/>
      <c r="G291" s="54" t="s">
        <v>1242</v>
      </c>
      <c r="H291" s="39" t="s">
        <v>644</v>
      </c>
      <c r="I291" s="519">
        <v>60</v>
      </c>
      <c r="J291" s="517">
        <v>55</v>
      </c>
      <c r="K291" s="519">
        <v>60</v>
      </c>
      <c r="L291" s="519"/>
      <c r="M291" s="519"/>
      <c r="N291" s="517"/>
      <c r="O291" s="182">
        <v>2</v>
      </c>
      <c r="P291" s="191"/>
    </row>
    <row r="292" spans="1:15" ht="39" customHeight="1" thickBot="1">
      <c r="A292" s="39">
        <f t="shared" si="5"/>
        <v>279</v>
      </c>
      <c r="B292" s="47" t="s">
        <v>2503</v>
      </c>
      <c r="C292" s="47" t="s">
        <v>2504</v>
      </c>
      <c r="D292" s="47" t="s">
        <v>2505</v>
      </c>
      <c r="E292" s="51" t="s">
        <v>2506</v>
      </c>
      <c r="F292" s="48"/>
      <c r="G292" s="54" t="s">
        <v>1242</v>
      </c>
      <c r="H292" s="48" t="s">
        <v>1449</v>
      </c>
      <c r="I292" s="516">
        <v>30</v>
      </c>
      <c r="J292" s="535">
        <v>18.05</v>
      </c>
      <c r="K292" s="582">
        <v>30</v>
      </c>
      <c r="L292" s="582"/>
      <c r="M292" s="519"/>
      <c r="N292" s="517"/>
      <c r="O292" s="182">
        <v>2</v>
      </c>
    </row>
    <row r="293" spans="1:15" ht="32.25" thickBot="1">
      <c r="A293" s="39">
        <f t="shared" si="5"/>
        <v>280</v>
      </c>
      <c r="B293" s="43" t="s">
        <v>2061</v>
      </c>
      <c r="C293" s="16" t="s">
        <v>487</v>
      </c>
      <c r="D293" s="16" t="s">
        <v>265</v>
      </c>
      <c r="E293" s="42" t="s">
        <v>266</v>
      </c>
      <c r="F293" s="323"/>
      <c r="G293" s="53" t="s">
        <v>1242</v>
      </c>
      <c r="H293" s="17" t="s">
        <v>644</v>
      </c>
      <c r="I293" s="516">
        <v>38</v>
      </c>
      <c r="J293" s="517">
        <v>30</v>
      </c>
      <c r="K293" s="519"/>
      <c r="L293" s="519">
        <v>38</v>
      </c>
      <c r="M293" s="519"/>
      <c r="N293" s="517"/>
      <c r="O293" s="210">
        <v>1</v>
      </c>
    </row>
    <row r="294" spans="1:15" ht="48" thickBot="1">
      <c r="A294" s="48">
        <f t="shared" si="5"/>
        <v>281</v>
      </c>
      <c r="B294" s="58" t="s">
        <v>2743</v>
      </c>
      <c r="C294" s="62" t="s">
        <v>2744</v>
      </c>
      <c r="D294" s="62" t="s">
        <v>2746</v>
      </c>
      <c r="E294" s="69" t="s">
        <v>1938</v>
      </c>
      <c r="F294" s="69"/>
      <c r="G294" s="53" t="s">
        <v>592</v>
      </c>
      <c r="H294" s="48" t="s">
        <v>2745</v>
      </c>
      <c r="I294" s="516">
        <v>50</v>
      </c>
      <c r="J294" s="535">
        <v>50</v>
      </c>
      <c r="K294" s="516"/>
      <c r="L294" s="516">
        <v>50</v>
      </c>
      <c r="M294" s="516"/>
      <c r="N294" s="535"/>
      <c r="O294" s="213">
        <v>1</v>
      </c>
    </row>
    <row r="295" spans="1:15" ht="35.25" customHeight="1" thickBot="1">
      <c r="A295" s="39">
        <f t="shared" si="5"/>
        <v>282</v>
      </c>
      <c r="B295" s="16" t="s">
        <v>2062</v>
      </c>
      <c r="C295" s="16" t="s">
        <v>1371</v>
      </c>
      <c r="D295" s="16" t="s">
        <v>1924</v>
      </c>
      <c r="E295" s="42" t="s">
        <v>1372</v>
      </c>
      <c r="F295" s="323"/>
      <c r="G295" s="53" t="s">
        <v>1242</v>
      </c>
      <c r="H295" s="17" t="s">
        <v>1925</v>
      </c>
      <c r="I295" s="520">
        <v>45</v>
      </c>
      <c r="J295" s="523">
        <v>29</v>
      </c>
      <c r="K295" s="522">
        <v>45</v>
      </c>
      <c r="L295" s="522"/>
      <c r="M295" s="522"/>
      <c r="N295" s="523"/>
      <c r="O295" s="209">
        <v>2</v>
      </c>
    </row>
    <row r="296" spans="1:16" s="193" customFormat="1" ht="63" customHeight="1" thickBot="1">
      <c r="A296" s="39">
        <f t="shared" si="5"/>
        <v>283</v>
      </c>
      <c r="B296" s="16" t="s">
        <v>2063</v>
      </c>
      <c r="C296" s="16" t="s">
        <v>1373</v>
      </c>
      <c r="D296" s="16" t="s">
        <v>1760</v>
      </c>
      <c r="E296" s="42" t="s">
        <v>666</v>
      </c>
      <c r="F296" s="323"/>
      <c r="G296" s="17" t="s">
        <v>1242</v>
      </c>
      <c r="H296" s="42" t="s">
        <v>1925</v>
      </c>
      <c r="I296" s="520">
        <v>163</v>
      </c>
      <c r="J296" s="523">
        <v>156.5</v>
      </c>
      <c r="K296" s="522"/>
      <c r="L296" s="522">
        <v>163</v>
      </c>
      <c r="M296" s="522"/>
      <c r="N296" s="523"/>
      <c r="O296" s="209">
        <v>4</v>
      </c>
      <c r="P296" s="191"/>
    </row>
    <row r="297" spans="1:15" ht="32.25" thickBot="1">
      <c r="A297" s="39">
        <f t="shared" si="5"/>
        <v>284</v>
      </c>
      <c r="B297" s="326" t="s">
        <v>2064</v>
      </c>
      <c r="C297" s="16" t="s">
        <v>1374</v>
      </c>
      <c r="D297" s="384"/>
      <c r="E297" s="42" t="s">
        <v>1375</v>
      </c>
      <c r="F297" s="323"/>
      <c r="G297" s="53" t="s">
        <v>1242</v>
      </c>
      <c r="H297" s="17" t="s">
        <v>2274</v>
      </c>
      <c r="I297" s="522">
        <v>70</v>
      </c>
      <c r="J297" s="523">
        <v>50</v>
      </c>
      <c r="K297" s="522">
        <v>70</v>
      </c>
      <c r="L297" s="522"/>
      <c r="M297" s="522"/>
      <c r="N297" s="522"/>
      <c r="O297" s="182">
        <v>2</v>
      </c>
    </row>
    <row r="298" spans="1:15" ht="32.25" thickBot="1">
      <c r="A298" s="39">
        <f t="shared" si="5"/>
        <v>285</v>
      </c>
      <c r="B298" s="60" t="s">
        <v>667</v>
      </c>
      <c r="C298" s="60" t="s">
        <v>519</v>
      </c>
      <c r="D298" s="60" t="s">
        <v>1966</v>
      </c>
      <c r="E298" s="61" t="s">
        <v>2279</v>
      </c>
      <c r="F298" s="149"/>
      <c r="G298" s="61" t="s">
        <v>592</v>
      </c>
      <c r="H298" s="61" t="s">
        <v>2391</v>
      </c>
      <c r="I298" s="560">
        <v>58</v>
      </c>
      <c r="J298" s="561">
        <v>48</v>
      </c>
      <c r="K298" s="569">
        <v>58</v>
      </c>
      <c r="L298" s="560"/>
      <c r="M298" s="560"/>
      <c r="N298" s="561"/>
      <c r="O298" s="184">
        <v>2</v>
      </c>
    </row>
    <row r="299" spans="1:15" ht="32.25" thickBot="1">
      <c r="A299" s="39">
        <f t="shared" si="5"/>
        <v>286</v>
      </c>
      <c r="B299" s="66" t="s">
        <v>2065</v>
      </c>
      <c r="C299" s="60" t="s">
        <v>181</v>
      </c>
      <c r="D299" s="60" t="s">
        <v>1376</v>
      </c>
      <c r="E299" s="61" t="s">
        <v>567</v>
      </c>
      <c r="F299" s="149"/>
      <c r="G299" s="61" t="s">
        <v>592</v>
      </c>
      <c r="H299" s="61"/>
      <c r="I299" s="560">
        <v>32.5</v>
      </c>
      <c r="J299" s="523">
        <v>28</v>
      </c>
      <c r="K299" s="569"/>
      <c r="L299" s="560">
        <v>32.5</v>
      </c>
      <c r="M299" s="560"/>
      <c r="N299" s="523"/>
      <c r="O299" s="214">
        <v>2</v>
      </c>
    </row>
    <row r="300" spans="1:16" ht="48" thickBot="1">
      <c r="A300" s="39">
        <f t="shared" si="5"/>
        <v>287</v>
      </c>
      <c r="B300" s="326" t="s">
        <v>2551</v>
      </c>
      <c r="C300" s="326" t="s">
        <v>2552</v>
      </c>
      <c r="D300" s="156" t="s">
        <v>669</v>
      </c>
      <c r="E300" s="155" t="s">
        <v>668</v>
      </c>
      <c r="F300" s="329"/>
      <c r="G300" s="163" t="s">
        <v>592</v>
      </c>
      <c r="H300" s="477"/>
      <c r="I300" s="583">
        <v>50</v>
      </c>
      <c r="J300" s="584">
        <v>30</v>
      </c>
      <c r="K300" s="583">
        <v>50</v>
      </c>
      <c r="L300" s="583"/>
      <c r="M300" s="583"/>
      <c r="N300" s="583"/>
      <c r="O300" s="188">
        <v>2</v>
      </c>
      <c r="P300" s="193"/>
    </row>
    <row r="301" spans="1:15" ht="32.25" thickBot="1">
      <c r="A301" s="39">
        <f t="shared" si="5"/>
        <v>288</v>
      </c>
      <c r="B301" s="43" t="s">
        <v>2068</v>
      </c>
      <c r="C301" s="43" t="s">
        <v>1451</v>
      </c>
      <c r="D301" s="43" t="s">
        <v>1127</v>
      </c>
      <c r="E301" s="42" t="s">
        <v>1451</v>
      </c>
      <c r="F301" s="61"/>
      <c r="G301" s="71" t="s">
        <v>1242</v>
      </c>
      <c r="H301" s="42"/>
      <c r="I301" s="522">
        <v>48</v>
      </c>
      <c r="J301" s="523">
        <v>30</v>
      </c>
      <c r="K301" s="522">
        <v>48</v>
      </c>
      <c r="L301" s="522"/>
      <c r="M301" s="522"/>
      <c r="N301" s="523"/>
      <c r="O301" s="184">
        <v>2</v>
      </c>
    </row>
    <row r="302" spans="1:15" ht="63.75" thickBot="1">
      <c r="A302" s="39">
        <f t="shared" si="5"/>
        <v>289</v>
      </c>
      <c r="B302" s="60" t="s">
        <v>1872</v>
      </c>
      <c r="C302" s="60" t="s">
        <v>1455</v>
      </c>
      <c r="D302" s="60" t="s">
        <v>2082</v>
      </c>
      <c r="E302" s="61" t="s">
        <v>1161</v>
      </c>
      <c r="F302" s="61"/>
      <c r="G302" s="451" t="s">
        <v>1242</v>
      </c>
      <c r="H302" s="61" t="s">
        <v>455</v>
      </c>
      <c r="I302" s="555">
        <v>34.8</v>
      </c>
      <c r="J302" s="561">
        <v>34.8</v>
      </c>
      <c r="K302" s="569"/>
      <c r="L302" s="560">
        <v>34.8</v>
      </c>
      <c r="M302" s="560"/>
      <c r="N302" s="561"/>
      <c r="O302" s="211">
        <v>7</v>
      </c>
    </row>
    <row r="303" spans="1:15" ht="48" thickBot="1">
      <c r="A303" s="39">
        <f t="shared" si="5"/>
        <v>290</v>
      </c>
      <c r="B303" s="16" t="s">
        <v>2069</v>
      </c>
      <c r="C303" s="464" t="s">
        <v>622</v>
      </c>
      <c r="D303" s="16" t="s">
        <v>2758</v>
      </c>
      <c r="E303" s="39" t="s">
        <v>1009</v>
      </c>
      <c r="F303" s="37"/>
      <c r="G303" s="454" t="s">
        <v>1242</v>
      </c>
      <c r="H303" s="17" t="s">
        <v>2275</v>
      </c>
      <c r="I303" s="546">
        <v>300</v>
      </c>
      <c r="J303" s="585">
        <v>200</v>
      </c>
      <c r="K303" s="579"/>
      <c r="L303" s="586">
        <v>300</v>
      </c>
      <c r="M303" s="579"/>
      <c r="N303" s="585"/>
      <c r="O303" s="411"/>
    </row>
    <row r="304" spans="1:16" s="200" customFormat="1" ht="32.25" thickBot="1">
      <c r="A304" s="39">
        <f t="shared" si="5"/>
        <v>291</v>
      </c>
      <c r="B304" s="467" t="s">
        <v>2070</v>
      </c>
      <c r="C304" s="16" t="s">
        <v>2022</v>
      </c>
      <c r="D304" s="467" t="s">
        <v>1398</v>
      </c>
      <c r="E304" s="17" t="s">
        <v>2278</v>
      </c>
      <c r="F304" s="456"/>
      <c r="G304" s="53" t="s">
        <v>1242</v>
      </c>
      <c r="H304" s="17" t="s">
        <v>475</v>
      </c>
      <c r="I304" s="563">
        <v>79.8</v>
      </c>
      <c r="J304" s="587">
        <v>49</v>
      </c>
      <c r="K304" s="586">
        <v>79.8</v>
      </c>
      <c r="L304" s="587"/>
      <c r="M304" s="586"/>
      <c r="N304" s="587"/>
      <c r="O304" s="209">
        <v>3</v>
      </c>
      <c r="P304" s="191"/>
    </row>
    <row r="305" spans="1:16" s="200" customFormat="1" ht="32.25" thickBot="1">
      <c r="A305" s="39">
        <f t="shared" si="5"/>
        <v>292</v>
      </c>
      <c r="B305" s="192" t="s">
        <v>371</v>
      </c>
      <c r="C305" s="156" t="s">
        <v>115</v>
      </c>
      <c r="D305" s="192"/>
      <c r="E305" s="163"/>
      <c r="F305" s="490"/>
      <c r="G305" s="157" t="s">
        <v>592</v>
      </c>
      <c r="H305" s="163"/>
      <c r="I305" s="583">
        <v>53</v>
      </c>
      <c r="J305" s="588">
        <v>43</v>
      </c>
      <c r="K305" s="583">
        <v>53</v>
      </c>
      <c r="L305" s="588"/>
      <c r="M305" s="583"/>
      <c r="N305" s="588"/>
      <c r="O305" s="188">
        <v>2</v>
      </c>
      <c r="P305" s="193"/>
    </row>
    <row r="306" spans="1:16" s="200" customFormat="1" ht="45" customHeight="1" thickBot="1">
      <c r="A306" s="39">
        <f t="shared" si="5"/>
        <v>293</v>
      </c>
      <c r="B306" s="467" t="s">
        <v>482</v>
      </c>
      <c r="C306" s="16" t="s">
        <v>1399</v>
      </c>
      <c r="D306" s="467" t="s">
        <v>1400</v>
      </c>
      <c r="E306" s="17" t="s">
        <v>2280</v>
      </c>
      <c r="F306" s="479"/>
      <c r="G306" s="53" t="s">
        <v>1242</v>
      </c>
      <c r="H306" s="17" t="s">
        <v>2274</v>
      </c>
      <c r="I306" s="520">
        <v>200</v>
      </c>
      <c r="J306" s="589">
        <v>30</v>
      </c>
      <c r="K306" s="590" t="s">
        <v>1401</v>
      </c>
      <c r="L306" s="589">
        <v>200</v>
      </c>
      <c r="M306" s="522"/>
      <c r="N306" s="591"/>
      <c r="O306" s="208">
        <v>4</v>
      </c>
      <c r="P306" s="191"/>
    </row>
    <row r="307" spans="1:16" s="200" customFormat="1" ht="36.75" customHeight="1" thickBot="1">
      <c r="A307" s="39">
        <f t="shared" si="5"/>
        <v>294</v>
      </c>
      <c r="B307" s="467" t="s">
        <v>2071</v>
      </c>
      <c r="C307" s="16" t="s">
        <v>2116</v>
      </c>
      <c r="D307" s="469"/>
      <c r="E307" s="348"/>
      <c r="F307" s="479"/>
      <c r="G307" s="17" t="s">
        <v>1242</v>
      </c>
      <c r="H307" s="17"/>
      <c r="I307" s="522">
        <v>72</v>
      </c>
      <c r="J307" s="591">
        <v>52</v>
      </c>
      <c r="K307" s="522">
        <v>72</v>
      </c>
      <c r="L307" s="591"/>
      <c r="M307" s="522"/>
      <c r="N307" s="591"/>
      <c r="O307" s="184">
        <v>3</v>
      </c>
      <c r="P307" s="191"/>
    </row>
    <row r="308" spans="1:16" s="200" customFormat="1" ht="32.25" thickBot="1">
      <c r="A308" s="39">
        <f t="shared" si="5"/>
        <v>295</v>
      </c>
      <c r="B308" s="467" t="s">
        <v>1732</v>
      </c>
      <c r="C308" s="16" t="s">
        <v>363</v>
      </c>
      <c r="D308" s="467" t="s">
        <v>1126</v>
      </c>
      <c r="E308" s="17" t="s">
        <v>1162</v>
      </c>
      <c r="F308" s="322"/>
      <c r="G308" s="17" t="s">
        <v>1242</v>
      </c>
      <c r="H308" s="17" t="s">
        <v>1449</v>
      </c>
      <c r="I308" s="522">
        <v>62</v>
      </c>
      <c r="J308" s="591">
        <v>52</v>
      </c>
      <c r="K308" s="522">
        <v>62</v>
      </c>
      <c r="L308" s="591"/>
      <c r="M308" s="522"/>
      <c r="N308" s="591"/>
      <c r="O308" s="184">
        <v>4</v>
      </c>
      <c r="P308" s="191"/>
    </row>
    <row r="309" spans="1:16" s="200" customFormat="1" ht="48" thickBot="1">
      <c r="A309" s="39">
        <f t="shared" si="5"/>
        <v>296</v>
      </c>
      <c r="B309" s="72" t="s">
        <v>2072</v>
      </c>
      <c r="C309" s="47" t="s">
        <v>2117</v>
      </c>
      <c r="D309" s="72" t="s">
        <v>469</v>
      </c>
      <c r="E309" s="51" t="s">
        <v>1163</v>
      </c>
      <c r="F309" s="205"/>
      <c r="G309" s="53" t="s">
        <v>1242</v>
      </c>
      <c r="H309" s="17" t="s">
        <v>1227</v>
      </c>
      <c r="I309" s="520">
        <v>295</v>
      </c>
      <c r="J309" s="589">
        <v>100</v>
      </c>
      <c r="K309" s="520">
        <v>295</v>
      </c>
      <c r="L309" s="589"/>
      <c r="M309" s="520"/>
      <c r="N309" s="589"/>
      <c r="O309" s="208">
        <v>3</v>
      </c>
      <c r="P309" s="191"/>
    </row>
    <row r="310" spans="1:16" s="200" customFormat="1" ht="32.25" customHeight="1" thickBot="1">
      <c r="A310" s="39">
        <f t="shared" si="5"/>
        <v>297</v>
      </c>
      <c r="B310" s="72" t="s">
        <v>1818</v>
      </c>
      <c r="C310" s="47" t="s">
        <v>1453</v>
      </c>
      <c r="D310" s="469"/>
      <c r="E310" s="348"/>
      <c r="F310" s="456"/>
      <c r="G310" s="51" t="s">
        <v>1242</v>
      </c>
      <c r="H310" s="17"/>
      <c r="I310" s="520">
        <v>55</v>
      </c>
      <c r="J310" s="589">
        <v>43</v>
      </c>
      <c r="K310" s="520">
        <v>55</v>
      </c>
      <c r="L310" s="589"/>
      <c r="M310" s="520"/>
      <c r="N310" s="589"/>
      <c r="O310" s="186">
        <v>3</v>
      </c>
      <c r="P310" s="191"/>
    </row>
    <row r="311" spans="1:16" s="190" customFormat="1" ht="35.25" customHeight="1" thickBot="1">
      <c r="A311" s="39">
        <f t="shared" si="5"/>
        <v>298</v>
      </c>
      <c r="B311" s="72" t="s">
        <v>2073</v>
      </c>
      <c r="C311" s="47" t="s">
        <v>116</v>
      </c>
      <c r="D311" s="72" t="s">
        <v>468</v>
      </c>
      <c r="E311" s="51" t="s">
        <v>471</v>
      </c>
      <c r="F311" s="205"/>
      <c r="G311" s="65" t="s">
        <v>1242</v>
      </c>
      <c r="H311" s="51" t="s">
        <v>1227</v>
      </c>
      <c r="I311" s="563">
        <v>129.1</v>
      </c>
      <c r="J311" s="592">
        <v>129.1</v>
      </c>
      <c r="K311" s="563">
        <v>129.1</v>
      </c>
      <c r="L311" s="592"/>
      <c r="M311" s="563"/>
      <c r="N311" s="592"/>
      <c r="O311" s="458">
        <v>4</v>
      </c>
      <c r="P311" s="191"/>
    </row>
    <row r="312" spans="1:16" s="190" customFormat="1" ht="32.25" thickBot="1">
      <c r="A312" s="39">
        <f t="shared" si="5"/>
        <v>299</v>
      </c>
      <c r="B312" s="72" t="s">
        <v>726</v>
      </c>
      <c r="C312" s="47" t="s">
        <v>727</v>
      </c>
      <c r="D312" s="72" t="s">
        <v>39</v>
      </c>
      <c r="E312" s="51" t="s">
        <v>40</v>
      </c>
      <c r="F312" s="205"/>
      <c r="G312" s="51" t="s">
        <v>592</v>
      </c>
      <c r="H312" s="51"/>
      <c r="I312" s="563">
        <v>40.3</v>
      </c>
      <c r="J312" s="592">
        <v>30</v>
      </c>
      <c r="K312" s="563"/>
      <c r="L312" s="592">
        <v>40.3</v>
      </c>
      <c r="M312" s="563"/>
      <c r="N312" s="592"/>
      <c r="O312" s="648">
        <v>3</v>
      </c>
      <c r="P312" s="200"/>
    </row>
    <row r="313" spans="1:16" s="200" customFormat="1" ht="32.25" thickBot="1">
      <c r="A313" s="39">
        <f t="shared" si="5"/>
        <v>300</v>
      </c>
      <c r="B313" s="72" t="s">
        <v>439</v>
      </c>
      <c r="C313" s="47" t="s">
        <v>1963</v>
      </c>
      <c r="D313" s="72" t="s">
        <v>39</v>
      </c>
      <c r="E313" s="51" t="s">
        <v>40</v>
      </c>
      <c r="F313" s="51"/>
      <c r="G313" s="51" t="s">
        <v>592</v>
      </c>
      <c r="H313" s="205"/>
      <c r="I313" s="544">
        <v>20</v>
      </c>
      <c r="J313" s="595">
        <v>20</v>
      </c>
      <c r="K313" s="544"/>
      <c r="L313" s="595"/>
      <c r="M313" s="544"/>
      <c r="N313" s="595"/>
      <c r="O313" s="408"/>
      <c r="P313" s="190"/>
    </row>
    <row r="314" spans="1:16" s="190" customFormat="1" ht="32.25" thickBot="1">
      <c r="A314" s="39">
        <f t="shared" si="5"/>
        <v>301</v>
      </c>
      <c r="B314" s="72" t="s">
        <v>434</v>
      </c>
      <c r="C314" s="47" t="s">
        <v>1402</v>
      </c>
      <c r="D314" s="72" t="s">
        <v>1125</v>
      </c>
      <c r="E314" s="51" t="s">
        <v>1402</v>
      </c>
      <c r="F314" s="205"/>
      <c r="G314" s="51" t="s">
        <v>1242</v>
      </c>
      <c r="H314" s="51" t="s">
        <v>1973</v>
      </c>
      <c r="I314" s="563">
        <v>46.2</v>
      </c>
      <c r="J314" s="592">
        <v>27</v>
      </c>
      <c r="K314" s="563">
        <v>46.2</v>
      </c>
      <c r="L314" s="592"/>
      <c r="M314" s="563"/>
      <c r="N314" s="592"/>
      <c r="O314" s="206">
        <v>2</v>
      </c>
      <c r="P314" s="200"/>
    </row>
    <row r="315" spans="1:16" s="190" customFormat="1" ht="49.5" customHeight="1" thickBot="1">
      <c r="A315" s="39">
        <f t="shared" si="5"/>
        <v>302</v>
      </c>
      <c r="B315" s="189" t="s">
        <v>435</v>
      </c>
      <c r="C315" s="62" t="s">
        <v>624</v>
      </c>
      <c r="D315" s="47" t="s">
        <v>1457</v>
      </c>
      <c r="E315" s="64" t="s">
        <v>1516</v>
      </c>
      <c r="F315" s="217"/>
      <c r="G315" s="69" t="s">
        <v>592</v>
      </c>
      <c r="H315" s="51" t="s">
        <v>1971</v>
      </c>
      <c r="I315" s="546">
        <v>33.4</v>
      </c>
      <c r="J315" s="518">
        <v>18</v>
      </c>
      <c r="K315" s="546">
        <v>33.4</v>
      </c>
      <c r="L315" s="546"/>
      <c r="M315" s="546"/>
      <c r="N315" s="518"/>
      <c r="O315" s="463">
        <v>1</v>
      </c>
      <c r="P315" s="200"/>
    </row>
    <row r="316" spans="1:16" s="190" customFormat="1" ht="32.25" thickBot="1">
      <c r="A316" s="39">
        <f t="shared" si="5"/>
        <v>303</v>
      </c>
      <c r="B316" s="72" t="s">
        <v>1740</v>
      </c>
      <c r="C316" s="47" t="s">
        <v>2029</v>
      </c>
      <c r="D316" s="420" t="s">
        <v>870</v>
      </c>
      <c r="E316" s="440"/>
      <c r="F316" s="51"/>
      <c r="G316" s="51" t="s">
        <v>1242</v>
      </c>
      <c r="H316" s="205" t="s">
        <v>41</v>
      </c>
      <c r="I316" s="563">
        <v>57.7</v>
      </c>
      <c r="J316" s="592">
        <v>45</v>
      </c>
      <c r="K316" s="563"/>
      <c r="L316" s="592">
        <v>57.7</v>
      </c>
      <c r="M316" s="563"/>
      <c r="N316" s="592"/>
      <c r="O316" s="342"/>
      <c r="P316" s="200"/>
    </row>
    <row r="317" spans="1:16" s="190" customFormat="1" ht="31.5" customHeight="1" thickBot="1">
      <c r="A317" s="39">
        <f t="shared" si="5"/>
        <v>304</v>
      </c>
      <c r="B317" s="72" t="s">
        <v>482</v>
      </c>
      <c r="C317" s="47" t="s">
        <v>625</v>
      </c>
      <c r="D317" s="72" t="s">
        <v>1124</v>
      </c>
      <c r="E317" s="441"/>
      <c r="F317" s="51"/>
      <c r="G317" s="51" t="s">
        <v>1242</v>
      </c>
      <c r="H317" s="205"/>
      <c r="I317" s="563">
        <v>49.3</v>
      </c>
      <c r="J317" s="593">
        <v>30</v>
      </c>
      <c r="K317" s="594"/>
      <c r="L317" s="593"/>
      <c r="M317" s="594"/>
      <c r="N317" s="593"/>
      <c r="O317" s="206">
        <v>2</v>
      </c>
      <c r="P317" s="200"/>
    </row>
    <row r="318" spans="1:15" s="190" customFormat="1" ht="32.25" thickBot="1">
      <c r="A318" s="39">
        <f t="shared" si="5"/>
        <v>305</v>
      </c>
      <c r="B318" s="72" t="s">
        <v>436</v>
      </c>
      <c r="C318" s="47" t="s">
        <v>626</v>
      </c>
      <c r="D318" s="72" t="s">
        <v>1968</v>
      </c>
      <c r="E318" s="441"/>
      <c r="F318" s="51"/>
      <c r="G318" s="51" t="s">
        <v>1242</v>
      </c>
      <c r="H318" s="205" t="s">
        <v>1449</v>
      </c>
      <c r="I318" s="514">
        <v>30.2</v>
      </c>
      <c r="J318" s="595">
        <v>30</v>
      </c>
      <c r="K318" s="514">
        <v>30.2</v>
      </c>
      <c r="L318" s="596"/>
      <c r="M318" s="514"/>
      <c r="N318" s="596"/>
      <c r="O318" s="215">
        <v>2</v>
      </c>
    </row>
    <row r="319" spans="1:15" s="190" customFormat="1" ht="41.25" customHeight="1" thickBot="1">
      <c r="A319" s="39">
        <f t="shared" si="5"/>
        <v>306</v>
      </c>
      <c r="B319" s="72" t="s">
        <v>482</v>
      </c>
      <c r="C319" s="47" t="s">
        <v>627</v>
      </c>
      <c r="D319" s="72" t="s">
        <v>1403</v>
      </c>
      <c r="E319" s="441"/>
      <c r="F319" s="51"/>
      <c r="G319" s="51" t="s">
        <v>1242</v>
      </c>
      <c r="H319" s="205"/>
      <c r="I319" s="514">
        <v>43.9</v>
      </c>
      <c r="J319" s="595">
        <v>30</v>
      </c>
      <c r="K319" s="514">
        <v>43.9</v>
      </c>
      <c r="L319" s="596"/>
      <c r="M319" s="514"/>
      <c r="N319" s="596"/>
      <c r="O319" s="215">
        <v>2</v>
      </c>
    </row>
    <row r="320" spans="1:15" s="190" customFormat="1" ht="32.25" thickBot="1">
      <c r="A320" s="39">
        <f t="shared" si="5"/>
        <v>307</v>
      </c>
      <c r="B320" s="72" t="s">
        <v>437</v>
      </c>
      <c r="C320" s="47" t="s">
        <v>1451</v>
      </c>
      <c r="D320" s="72" t="s">
        <v>1123</v>
      </c>
      <c r="E320" s="441"/>
      <c r="F320" s="51"/>
      <c r="G320" s="51" t="s">
        <v>1242</v>
      </c>
      <c r="H320" s="205"/>
      <c r="I320" s="514">
        <v>62</v>
      </c>
      <c r="J320" s="596">
        <v>45</v>
      </c>
      <c r="K320" s="514">
        <v>62</v>
      </c>
      <c r="L320" s="596"/>
      <c r="M320" s="514"/>
      <c r="N320" s="596"/>
      <c r="O320" s="408"/>
    </row>
    <row r="321" spans="1:15" s="190" customFormat="1" ht="32.25" thickBot="1">
      <c r="A321" s="39">
        <f t="shared" si="5"/>
        <v>308</v>
      </c>
      <c r="B321" s="72" t="s">
        <v>117</v>
      </c>
      <c r="C321" s="47" t="s">
        <v>370</v>
      </c>
      <c r="D321" s="72" t="s">
        <v>1010</v>
      </c>
      <c r="E321" s="51" t="s">
        <v>1011</v>
      </c>
      <c r="F321" s="51"/>
      <c r="G321" s="51" t="s">
        <v>1242</v>
      </c>
      <c r="H321" s="205" t="s">
        <v>350</v>
      </c>
      <c r="I321" s="544">
        <v>50</v>
      </c>
      <c r="J321" s="595">
        <v>50</v>
      </c>
      <c r="K321" s="544"/>
      <c r="L321" s="595"/>
      <c r="M321" s="544"/>
      <c r="N321" s="595"/>
      <c r="O321" s="408"/>
    </row>
    <row r="322" spans="1:15" s="190" customFormat="1" ht="48" thickBot="1">
      <c r="A322" s="39">
        <f t="shared" si="5"/>
        <v>309</v>
      </c>
      <c r="B322" s="72" t="s">
        <v>118</v>
      </c>
      <c r="C322" s="47" t="s">
        <v>628</v>
      </c>
      <c r="D322" s="218" t="s">
        <v>1012</v>
      </c>
      <c r="E322" s="51" t="s">
        <v>1013</v>
      </c>
      <c r="F322" s="205"/>
      <c r="G322" s="51" t="s">
        <v>592</v>
      </c>
      <c r="H322" s="456"/>
      <c r="I322" s="522">
        <v>75</v>
      </c>
      <c r="J322" s="591">
        <v>37</v>
      </c>
      <c r="K322" s="522"/>
      <c r="L322" s="591">
        <v>75</v>
      </c>
      <c r="M322" s="522"/>
      <c r="N322" s="591"/>
      <c r="O322" s="184">
        <v>2</v>
      </c>
    </row>
    <row r="323" spans="1:15" s="190" customFormat="1" ht="48" thickBot="1">
      <c r="A323" s="39">
        <f t="shared" si="5"/>
        <v>310</v>
      </c>
      <c r="B323" s="331" t="s">
        <v>2470</v>
      </c>
      <c r="C323" s="326" t="s">
        <v>37</v>
      </c>
      <c r="D323" s="326"/>
      <c r="E323" s="328" t="s">
        <v>1155</v>
      </c>
      <c r="F323" s="491" t="s">
        <v>58</v>
      </c>
      <c r="G323" s="328" t="s">
        <v>592</v>
      </c>
      <c r="H323" s="332"/>
      <c r="I323" s="597">
        <v>30</v>
      </c>
      <c r="J323" s="598">
        <v>20</v>
      </c>
      <c r="K323" s="597"/>
      <c r="L323" s="598"/>
      <c r="M323" s="597"/>
      <c r="N323" s="598"/>
      <c r="O323" s="410"/>
    </row>
    <row r="324" spans="1:16" s="200" customFormat="1" ht="32.25" thickBot="1">
      <c r="A324" s="39">
        <f t="shared" si="5"/>
        <v>311</v>
      </c>
      <c r="B324" s="72" t="s">
        <v>438</v>
      </c>
      <c r="C324" s="47" t="s">
        <v>636</v>
      </c>
      <c r="D324" s="470" t="s">
        <v>38</v>
      </c>
      <c r="E324" s="51" t="s">
        <v>2298</v>
      </c>
      <c r="F324" s="205"/>
      <c r="G324" s="51" t="s">
        <v>1242</v>
      </c>
      <c r="H324" s="205" t="s">
        <v>41</v>
      </c>
      <c r="I324" s="599">
        <v>60</v>
      </c>
      <c r="J324" s="596">
        <v>53.2</v>
      </c>
      <c r="K324" s="514"/>
      <c r="L324" s="596"/>
      <c r="M324" s="514"/>
      <c r="N324" s="596"/>
      <c r="O324" s="215">
        <v>2</v>
      </c>
      <c r="P324" s="190"/>
    </row>
    <row r="325" spans="1:15" s="190" customFormat="1" ht="63.75" thickBot="1">
      <c r="A325" s="39">
        <f t="shared" si="5"/>
        <v>312</v>
      </c>
      <c r="B325" s="72" t="s">
        <v>440</v>
      </c>
      <c r="C325" s="47" t="s">
        <v>275</v>
      </c>
      <c r="D325" s="72" t="s">
        <v>2337</v>
      </c>
      <c r="E325" s="51" t="s">
        <v>1515</v>
      </c>
      <c r="F325" s="229" t="s">
        <v>791</v>
      </c>
      <c r="G325" s="51" t="s">
        <v>1242</v>
      </c>
      <c r="H325" s="205"/>
      <c r="I325" s="514">
        <v>31</v>
      </c>
      <c r="J325" s="596">
        <v>19</v>
      </c>
      <c r="K325" s="514">
        <v>31</v>
      </c>
      <c r="L325" s="596"/>
      <c r="M325" s="514"/>
      <c r="N325" s="596"/>
      <c r="O325" s="215">
        <v>4</v>
      </c>
    </row>
    <row r="326" spans="1:16" s="200" customFormat="1" ht="32.25" thickBot="1">
      <c r="A326" s="39">
        <f t="shared" si="5"/>
        <v>313</v>
      </c>
      <c r="B326" s="72" t="s">
        <v>119</v>
      </c>
      <c r="C326" s="47" t="s">
        <v>877</v>
      </c>
      <c r="D326" s="439"/>
      <c r="E326" s="441"/>
      <c r="F326" s="51"/>
      <c r="G326" s="51" t="s">
        <v>1242</v>
      </c>
      <c r="H326" s="205"/>
      <c r="I326" s="544">
        <v>50</v>
      </c>
      <c r="J326" s="595">
        <v>50</v>
      </c>
      <c r="K326" s="544"/>
      <c r="L326" s="595"/>
      <c r="M326" s="544"/>
      <c r="N326" s="595"/>
      <c r="O326" s="408"/>
      <c r="P326" s="190"/>
    </row>
    <row r="327" spans="1:16" s="200" customFormat="1" ht="32.25" thickBot="1">
      <c r="A327" s="39">
        <f t="shared" si="5"/>
        <v>314</v>
      </c>
      <c r="B327" s="72" t="s">
        <v>120</v>
      </c>
      <c r="C327" s="47" t="s">
        <v>854</v>
      </c>
      <c r="D327" s="72" t="s">
        <v>1014</v>
      </c>
      <c r="E327" s="51" t="s">
        <v>2299</v>
      </c>
      <c r="F327" s="51"/>
      <c r="G327" s="51" t="s">
        <v>1242</v>
      </c>
      <c r="H327" s="205" t="s">
        <v>631</v>
      </c>
      <c r="I327" s="544">
        <v>20</v>
      </c>
      <c r="J327" s="595">
        <v>20</v>
      </c>
      <c r="K327" s="544"/>
      <c r="L327" s="595"/>
      <c r="M327" s="544"/>
      <c r="N327" s="595"/>
      <c r="O327" s="408"/>
      <c r="P327" s="190"/>
    </row>
    <row r="328" spans="1:16" s="200" customFormat="1" ht="32.25" thickBot="1">
      <c r="A328" s="39">
        <f t="shared" si="5"/>
        <v>315</v>
      </c>
      <c r="B328" s="72" t="s">
        <v>120</v>
      </c>
      <c r="C328" s="47" t="s">
        <v>1839</v>
      </c>
      <c r="D328" s="72" t="s">
        <v>1014</v>
      </c>
      <c r="E328" s="51" t="s">
        <v>2300</v>
      </c>
      <c r="F328" s="51"/>
      <c r="G328" s="51" t="s">
        <v>1242</v>
      </c>
      <c r="H328" s="205" t="s">
        <v>631</v>
      </c>
      <c r="I328" s="544">
        <v>20</v>
      </c>
      <c r="J328" s="595">
        <v>20</v>
      </c>
      <c r="K328" s="544"/>
      <c r="L328" s="595"/>
      <c r="M328" s="544"/>
      <c r="N328" s="595"/>
      <c r="O328" s="408"/>
      <c r="P328" s="190"/>
    </row>
    <row r="329" spans="1:15" s="200" customFormat="1" ht="63.75" thickBot="1">
      <c r="A329" s="39">
        <f aca="true" t="shared" si="6" ref="A329:A391">A328+1</f>
        <v>316</v>
      </c>
      <c r="B329" s="47" t="s">
        <v>121</v>
      </c>
      <c r="C329" s="47" t="s">
        <v>1455</v>
      </c>
      <c r="D329" s="179" t="s">
        <v>1509</v>
      </c>
      <c r="E329" s="48" t="s">
        <v>1456</v>
      </c>
      <c r="F329" s="48"/>
      <c r="G329" s="48" t="s">
        <v>1242</v>
      </c>
      <c r="H329" s="205" t="s">
        <v>455</v>
      </c>
      <c r="I329" s="514">
        <v>57</v>
      </c>
      <c r="J329" s="596">
        <v>57</v>
      </c>
      <c r="K329" s="514"/>
      <c r="L329" s="596">
        <v>57</v>
      </c>
      <c r="M329" s="514"/>
      <c r="N329" s="596"/>
      <c r="O329" s="215">
        <v>4</v>
      </c>
    </row>
    <row r="330" spans="1:15" s="200" customFormat="1" ht="38.25" customHeight="1" thickBot="1">
      <c r="A330" s="39">
        <f t="shared" si="6"/>
        <v>317</v>
      </c>
      <c r="B330" s="72" t="s">
        <v>1784</v>
      </c>
      <c r="C330" s="47" t="s">
        <v>1606</v>
      </c>
      <c r="D330" s="72" t="s">
        <v>1015</v>
      </c>
      <c r="E330" s="51" t="s">
        <v>1016</v>
      </c>
      <c r="F330" s="51"/>
      <c r="G330" s="51" t="s">
        <v>1242</v>
      </c>
      <c r="H330" s="205"/>
      <c r="I330" s="600">
        <v>350</v>
      </c>
      <c r="J330" s="601">
        <v>200</v>
      </c>
      <c r="K330" s="544"/>
      <c r="L330" s="595"/>
      <c r="M330" s="544"/>
      <c r="N330" s="595"/>
      <c r="O330" s="408"/>
    </row>
    <row r="331" spans="1:16" s="200" customFormat="1" ht="33" thickBot="1">
      <c r="A331" s="39">
        <f t="shared" si="6"/>
        <v>318</v>
      </c>
      <c r="B331" s="694" t="s">
        <v>441</v>
      </c>
      <c r="C331" s="59" t="s">
        <v>2445</v>
      </c>
      <c r="D331" s="58" t="s">
        <v>1392</v>
      </c>
      <c r="E331" s="51" t="s">
        <v>1393</v>
      </c>
      <c r="F331" s="51"/>
      <c r="G331" s="51" t="s">
        <v>1242</v>
      </c>
      <c r="H331" s="205"/>
      <c r="I331" s="514">
        <v>787.6</v>
      </c>
      <c r="J331" s="596">
        <v>506.8</v>
      </c>
      <c r="K331" s="514">
        <v>787.6</v>
      </c>
      <c r="L331" s="596"/>
      <c r="M331" s="514"/>
      <c r="N331" s="596"/>
      <c r="O331" s="215">
        <v>1</v>
      </c>
      <c r="P331" s="190"/>
    </row>
    <row r="332" spans="1:15" s="200" customFormat="1" ht="32.25" thickBot="1">
      <c r="A332" s="39">
        <f t="shared" si="6"/>
        <v>319</v>
      </c>
      <c r="B332" s="72" t="s">
        <v>173</v>
      </c>
      <c r="C332" s="47" t="s">
        <v>174</v>
      </c>
      <c r="D332" s="72" t="s">
        <v>175</v>
      </c>
      <c r="E332" s="51" t="s">
        <v>1510</v>
      </c>
      <c r="F332" s="51"/>
      <c r="G332" s="51" t="s">
        <v>1242</v>
      </c>
      <c r="H332" s="205" t="s">
        <v>1099</v>
      </c>
      <c r="I332" s="514">
        <v>15</v>
      </c>
      <c r="J332" s="596">
        <v>15</v>
      </c>
      <c r="K332" s="514"/>
      <c r="L332" s="596">
        <v>15</v>
      </c>
      <c r="M332" s="514"/>
      <c r="N332" s="596"/>
      <c r="O332" s="215">
        <v>1</v>
      </c>
    </row>
    <row r="333" spans="1:15" s="200" customFormat="1" ht="32.25" thickBot="1">
      <c r="A333" s="39">
        <f t="shared" si="6"/>
        <v>320</v>
      </c>
      <c r="B333" s="72" t="s">
        <v>1607</v>
      </c>
      <c r="C333" s="47" t="s">
        <v>629</v>
      </c>
      <c r="D333" s="72" t="s">
        <v>1122</v>
      </c>
      <c r="E333" s="51" t="s">
        <v>177</v>
      </c>
      <c r="F333" s="51"/>
      <c r="G333" s="51" t="s">
        <v>1242</v>
      </c>
      <c r="H333" s="205" t="s">
        <v>1099</v>
      </c>
      <c r="I333" s="600">
        <v>20</v>
      </c>
      <c r="J333" s="601">
        <v>20</v>
      </c>
      <c r="K333" s="544"/>
      <c r="L333" s="595"/>
      <c r="M333" s="544"/>
      <c r="N333" s="595"/>
      <c r="O333" s="408"/>
    </row>
    <row r="334" spans="1:15" s="200" customFormat="1" ht="32.25" thickBot="1">
      <c r="A334" s="39">
        <f t="shared" si="6"/>
        <v>321</v>
      </c>
      <c r="B334" s="72" t="s">
        <v>442</v>
      </c>
      <c r="C334" s="47" t="s">
        <v>630</v>
      </c>
      <c r="D334" s="72" t="s">
        <v>178</v>
      </c>
      <c r="E334" s="51" t="s">
        <v>2301</v>
      </c>
      <c r="F334" s="51"/>
      <c r="G334" s="51" t="s">
        <v>1242</v>
      </c>
      <c r="H334" s="205" t="s">
        <v>1099</v>
      </c>
      <c r="I334" s="544">
        <v>30</v>
      </c>
      <c r="J334" s="595">
        <v>30</v>
      </c>
      <c r="K334" s="544"/>
      <c r="L334" s="595"/>
      <c r="M334" s="544"/>
      <c r="N334" s="595"/>
      <c r="O334" s="408"/>
    </row>
    <row r="335" spans="1:15" s="200" customFormat="1" ht="42.75" customHeight="1" thickBot="1">
      <c r="A335" s="39">
        <f t="shared" si="6"/>
        <v>322</v>
      </c>
      <c r="B335" s="72" t="s">
        <v>179</v>
      </c>
      <c r="C335" s="47" t="s">
        <v>174</v>
      </c>
      <c r="D335" s="72" t="s">
        <v>1017</v>
      </c>
      <c r="E335" s="51" t="s">
        <v>1018</v>
      </c>
      <c r="F335" s="51"/>
      <c r="G335" s="51" t="s">
        <v>1242</v>
      </c>
      <c r="H335" s="205" t="s">
        <v>644</v>
      </c>
      <c r="I335" s="514">
        <v>142.1</v>
      </c>
      <c r="J335" s="595">
        <v>100</v>
      </c>
      <c r="K335" s="544"/>
      <c r="L335" s="595"/>
      <c r="M335" s="544"/>
      <c r="N335" s="595"/>
      <c r="O335" s="408"/>
    </row>
    <row r="336" spans="1:15" s="200" customFormat="1" ht="48" thickBot="1">
      <c r="A336" s="39">
        <f t="shared" si="6"/>
        <v>323</v>
      </c>
      <c r="B336" s="467" t="s">
        <v>444</v>
      </c>
      <c r="C336" s="16" t="s">
        <v>140</v>
      </c>
      <c r="D336" s="467" t="s">
        <v>2078</v>
      </c>
      <c r="E336" s="17" t="s">
        <v>1171</v>
      </c>
      <c r="F336" s="17"/>
      <c r="G336" s="51" t="s">
        <v>592</v>
      </c>
      <c r="H336" s="205"/>
      <c r="I336" s="544">
        <v>100</v>
      </c>
      <c r="J336" s="595">
        <v>80</v>
      </c>
      <c r="K336" s="544"/>
      <c r="L336" s="595"/>
      <c r="M336" s="544"/>
      <c r="N336" s="595"/>
      <c r="O336" s="408"/>
    </row>
    <row r="337" spans="1:15" s="666" customFormat="1" ht="79.5" thickBot="1">
      <c r="A337" s="39">
        <v>324</v>
      </c>
      <c r="B337" s="40" t="s">
        <v>2483</v>
      </c>
      <c r="C337" s="16" t="s">
        <v>2484</v>
      </c>
      <c r="D337" s="16" t="s">
        <v>2485</v>
      </c>
      <c r="E337" s="42" t="s">
        <v>2487</v>
      </c>
      <c r="F337" s="708"/>
      <c r="G337" s="39" t="s">
        <v>1242</v>
      </c>
      <c r="H337" s="670" t="s">
        <v>2486</v>
      </c>
      <c r="I337" s="671">
        <v>32.7</v>
      </c>
      <c r="J337" s="670">
        <v>18.3</v>
      </c>
      <c r="K337" s="671">
        <v>32.7</v>
      </c>
      <c r="L337" s="670"/>
      <c r="M337" s="671"/>
      <c r="N337" s="670"/>
      <c r="O337" s="671">
        <v>2</v>
      </c>
    </row>
    <row r="338" spans="1:16" s="201" customFormat="1" ht="32.25" thickBot="1">
      <c r="A338" s="39">
        <f t="shared" si="6"/>
        <v>325</v>
      </c>
      <c r="B338" s="72" t="s">
        <v>445</v>
      </c>
      <c r="C338" s="47" t="s">
        <v>180</v>
      </c>
      <c r="D338" s="72" t="s">
        <v>373</v>
      </c>
      <c r="E338" s="51" t="s">
        <v>2302</v>
      </c>
      <c r="F338" s="51"/>
      <c r="G338" s="51" t="s">
        <v>1242</v>
      </c>
      <c r="H338" s="205" t="s">
        <v>1449</v>
      </c>
      <c r="I338" s="544">
        <v>30</v>
      </c>
      <c r="J338" s="595">
        <v>30</v>
      </c>
      <c r="K338" s="544"/>
      <c r="L338" s="595"/>
      <c r="M338" s="544"/>
      <c r="N338" s="595"/>
      <c r="O338" s="408"/>
      <c r="P338" s="200"/>
    </row>
    <row r="339" spans="1:15" s="200" customFormat="1" ht="27" thickBot="1">
      <c r="A339" s="39">
        <f t="shared" si="6"/>
        <v>326</v>
      </c>
      <c r="B339" s="72" t="s">
        <v>1818</v>
      </c>
      <c r="C339" s="47" t="s">
        <v>182</v>
      </c>
      <c r="D339" s="439"/>
      <c r="E339" s="51" t="s">
        <v>183</v>
      </c>
      <c r="F339" s="51"/>
      <c r="G339" s="51" t="s">
        <v>592</v>
      </c>
      <c r="H339" s="205"/>
      <c r="I339" s="544">
        <v>30</v>
      </c>
      <c r="J339" s="595">
        <v>20</v>
      </c>
      <c r="K339" s="544"/>
      <c r="L339" s="595"/>
      <c r="M339" s="544"/>
      <c r="N339" s="595"/>
      <c r="O339" s="408"/>
    </row>
    <row r="340" spans="1:15" s="200" customFormat="1" ht="32.25" thickBot="1">
      <c r="A340" s="39">
        <f t="shared" si="6"/>
        <v>327</v>
      </c>
      <c r="B340" s="47" t="s">
        <v>374</v>
      </c>
      <c r="C340" s="47" t="s">
        <v>184</v>
      </c>
      <c r="D340" s="47" t="s">
        <v>1121</v>
      </c>
      <c r="E340" s="50" t="s">
        <v>2303</v>
      </c>
      <c r="F340" s="52"/>
      <c r="G340" s="48" t="s">
        <v>592</v>
      </c>
      <c r="H340" s="205"/>
      <c r="I340" s="544">
        <v>30</v>
      </c>
      <c r="J340" s="595">
        <v>20</v>
      </c>
      <c r="K340" s="544"/>
      <c r="L340" s="595"/>
      <c r="M340" s="544"/>
      <c r="N340" s="595"/>
      <c r="O340" s="408"/>
    </row>
    <row r="341" spans="1:15" s="200" customFormat="1" ht="32.25" thickBot="1">
      <c r="A341" s="39">
        <f t="shared" si="6"/>
        <v>328</v>
      </c>
      <c r="B341" s="62" t="s">
        <v>375</v>
      </c>
      <c r="C341" s="62" t="s">
        <v>136</v>
      </c>
      <c r="D341" s="62" t="s">
        <v>1120</v>
      </c>
      <c r="E341" s="51" t="s">
        <v>2303</v>
      </c>
      <c r="F341" s="51"/>
      <c r="G341" s="51" t="s">
        <v>592</v>
      </c>
      <c r="H341" s="48"/>
      <c r="I341" s="547">
        <v>30</v>
      </c>
      <c r="J341" s="548">
        <v>20</v>
      </c>
      <c r="K341" s="547"/>
      <c r="L341" s="547"/>
      <c r="M341" s="547"/>
      <c r="N341" s="548"/>
      <c r="O341" s="409"/>
    </row>
    <row r="342" spans="1:15" s="200" customFormat="1" ht="48" thickBot="1">
      <c r="A342" s="39">
        <f t="shared" si="6"/>
        <v>329</v>
      </c>
      <c r="B342" s="72" t="s">
        <v>376</v>
      </c>
      <c r="C342" s="47" t="s">
        <v>370</v>
      </c>
      <c r="D342" s="72" t="s">
        <v>2442</v>
      </c>
      <c r="E342" s="51" t="s">
        <v>2443</v>
      </c>
      <c r="F342" s="51"/>
      <c r="G342" s="51" t="s">
        <v>592</v>
      </c>
      <c r="H342" s="205"/>
      <c r="I342" s="544">
        <v>30</v>
      </c>
      <c r="J342" s="595">
        <v>20</v>
      </c>
      <c r="K342" s="544"/>
      <c r="L342" s="595"/>
      <c r="M342" s="544"/>
      <c r="N342" s="595"/>
      <c r="O342" s="408"/>
    </row>
    <row r="343" spans="1:15" s="200" customFormat="1" ht="32.25" thickBot="1">
      <c r="A343" s="39">
        <v>330</v>
      </c>
      <c r="B343" s="72" t="s">
        <v>377</v>
      </c>
      <c r="C343" s="47" t="s">
        <v>1839</v>
      </c>
      <c r="D343" s="72" t="s">
        <v>1294</v>
      </c>
      <c r="E343" s="51" t="s">
        <v>1019</v>
      </c>
      <c r="F343" s="51"/>
      <c r="G343" s="51" t="s">
        <v>592</v>
      </c>
      <c r="H343" s="205"/>
      <c r="I343" s="544">
        <v>30</v>
      </c>
      <c r="J343" s="595">
        <v>20</v>
      </c>
      <c r="K343" s="544"/>
      <c r="L343" s="595"/>
      <c r="M343" s="544"/>
      <c r="N343" s="595"/>
      <c r="O343" s="408"/>
    </row>
    <row r="344" spans="1:15" s="744" customFormat="1" ht="27" thickBot="1">
      <c r="A344" s="735">
        <f>A343+1</f>
        <v>331</v>
      </c>
      <c r="B344" s="736">
        <v>10</v>
      </c>
      <c r="C344" s="737">
        <v>0</v>
      </c>
      <c r="D344" s="736"/>
      <c r="E344" s="738"/>
      <c r="F344" s="739"/>
      <c r="G344" s="738" t="s">
        <v>592</v>
      </c>
      <c r="H344" s="740"/>
      <c r="I344" s="741">
        <v>52.4</v>
      </c>
      <c r="J344" s="742">
        <v>49.2</v>
      </c>
      <c r="K344" s="741">
        <v>52.4</v>
      </c>
      <c r="L344" s="742"/>
      <c r="M344" s="741"/>
      <c r="N344" s="742"/>
      <c r="O344" s="743">
        <v>3</v>
      </c>
    </row>
    <row r="345" spans="1:15" s="200" customFormat="1" ht="63.75" thickBot="1">
      <c r="A345" s="39">
        <f t="shared" si="6"/>
        <v>332</v>
      </c>
      <c r="B345" s="433" t="s">
        <v>267</v>
      </c>
      <c r="C345" s="434" t="s">
        <v>268</v>
      </c>
      <c r="D345" s="433" t="s">
        <v>2452</v>
      </c>
      <c r="E345" s="431" t="s">
        <v>2304</v>
      </c>
      <c r="F345" s="706" t="s">
        <v>2451</v>
      </c>
      <c r="G345" s="431" t="s">
        <v>588</v>
      </c>
      <c r="H345" s="435"/>
      <c r="I345" s="514">
        <v>12127.3</v>
      </c>
      <c r="J345" s="596">
        <v>8761.1</v>
      </c>
      <c r="K345" s="514">
        <v>12127.3</v>
      </c>
      <c r="L345" s="596"/>
      <c r="M345" s="514"/>
      <c r="N345" s="596"/>
      <c r="O345" s="408"/>
    </row>
    <row r="346" spans="1:15" s="200" customFormat="1" ht="49.5" customHeight="1" thickBot="1">
      <c r="A346" s="39">
        <f t="shared" si="6"/>
        <v>333</v>
      </c>
      <c r="B346" s="331" t="s">
        <v>2553</v>
      </c>
      <c r="C346" s="47" t="s">
        <v>873</v>
      </c>
      <c r="D346" s="72" t="s">
        <v>1783</v>
      </c>
      <c r="E346" s="51" t="s">
        <v>1911</v>
      </c>
      <c r="F346" s="51"/>
      <c r="G346" s="51" t="s">
        <v>1242</v>
      </c>
      <c r="H346" s="205"/>
      <c r="I346" s="514">
        <v>49.1</v>
      </c>
      <c r="J346" s="596">
        <v>35.7</v>
      </c>
      <c r="K346" s="514">
        <v>49.1</v>
      </c>
      <c r="L346" s="596"/>
      <c r="M346" s="514"/>
      <c r="N346" s="596"/>
      <c r="O346" s="408"/>
    </row>
    <row r="347" spans="1:15" s="200" customFormat="1" ht="48.75" customHeight="1" thickBot="1">
      <c r="A347" s="39">
        <f t="shared" si="6"/>
        <v>334</v>
      </c>
      <c r="B347" s="194" t="s">
        <v>1733</v>
      </c>
      <c r="C347" s="59" t="s">
        <v>861</v>
      </c>
      <c r="D347" s="194" t="s">
        <v>361</v>
      </c>
      <c r="E347" s="48" t="s">
        <v>1910</v>
      </c>
      <c r="F347" s="48"/>
      <c r="G347" s="48" t="s">
        <v>1242</v>
      </c>
      <c r="H347" s="222" t="s">
        <v>1099</v>
      </c>
      <c r="I347" s="547">
        <v>30</v>
      </c>
      <c r="J347" s="602">
        <v>30</v>
      </c>
      <c r="K347" s="547"/>
      <c r="L347" s="602"/>
      <c r="M347" s="547"/>
      <c r="N347" s="602"/>
      <c r="O347" s="216">
        <v>1</v>
      </c>
    </row>
    <row r="348" spans="1:15" s="200" customFormat="1" ht="32.25" thickBot="1">
      <c r="A348" s="39">
        <f t="shared" si="6"/>
        <v>335</v>
      </c>
      <c r="B348" s="194" t="s">
        <v>1597</v>
      </c>
      <c r="C348" s="59" t="s">
        <v>2740</v>
      </c>
      <c r="D348" s="194" t="s">
        <v>864</v>
      </c>
      <c r="E348" s="48" t="s">
        <v>1909</v>
      </c>
      <c r="F348" s="838" t="s">
        <v>2739</v>
      </c>
      <c r="G348" s="48" t="s">
        <v>592</v>
      </c>
      <c r="H348" s="222" t="s">
        <v>863</v>
      </c>
      <c r="I348" s="533">
        <v>40</v>
      </c>
      <c r="J348" s="603">
        <v>28</v>
      </c>
      <c r="K348" s="695">
        <v>40</v>
      </c>
      <c r="L348" s="839"/>
      <c r="M348" s="695"/>
      <c r="N348" s="839"/>
      <c r="O348" s="216">
        <v>3</v>
      </c>
    </row>
    <row r="349" spans="1:15" s="200" customFormat="1" ht="63.75" thickBot="1">
      <c r="A349" s="39">
        <f t="shared" si="6"/>
        <v>336</v>
      </c>
      <c r="B349" s="194" t="s">
        <v>446</v>
      </c>
      <c r="C349" s="59" t="s">
        <v>1977</v>
      </c>
      <c r="D349" s="194" t="s">
        <v>2463</v>
      </c>
      <c r="E349" s="48" t="s">
        <v>2464</v>
      </c>
      <c r="F349" s="48"/>
      <c r="G349" s="48" t="s">
        <v>592</v>
      </c>
      <c r="H349" s="222" t="s">
        <v>2391</v>
      </c>
      <c r="I349" s="533">
        <v>40</v>
      </c>
      <c r="J349" s="603">
        <v>15</v>
      </c>
      <c r="K349" s="547"/>
      <c r="L349" s="602"/>
      <c r="M349" s="547"/>
      <c r="N349" s="602"/>
      <c r="O349" s="216">
        <v>2</v>
      </c>
    </row>
    <row r="350" spans="1:15" s="200" customFormat="1" ht="49.5" customHeight="1" thickBot="1">
      <c r="A350" s="39">
        <f t="shared" si="6"/>
        <v>337</v>
      </c>
      <c r="B350" s="194" t="s">
        <v>1735</v>
      </c>
      <c r="C350" s="59" t="s">
        <v>866</v>
      </c>
      <c r="D350" s="194" t="s">
        <v>1020</v>
      </c>
      <c r="E350" s="48" t="s">
        <v>2305</v>
      </c>
      <c r="F350" s="659" t="s">
        <v>831</v>
      </c>
      <c r="G350" s="48" t="s">
        <v>1242</v>
      </c>
      <c r="H350" s="222" t="s">
        <v>1099</v>
      </c>
      <c r="I350" s="533">
        <v>258.3</v>
      </c>
      <c r="J350" s="534">
        <v>147.1</v>
      </c>
      <c r="K350" s="533">
        <v>258.3</v>
      </c>
      <c r="L350" s="533"/>
      <c r="M350" s="533"/>
      <c r="N350" s="534"/>
      <c r="O350" s="216">
        <v>4</v>
      </c>
    </row>
    <row r="351" spans="1:15" s="200" customFormat="1" ht="63.75" thickBot="1">
      <c r="A351" s="746">
        <f t="shared" si="6"/>
        <v>338</v>
      </c>
      <c r="B351" s="750" t="s">
        <v>2729</v>
      </c>
      <c r="C351" s="751" t="s">
        <v>867</v>
      </c>
      <c r="D351" s="750" t="s">
        <v>2580</v>
      </c>
      <c r="E351" s="752" t="s">
        <v>2520</v>
      </c>
      <c r="F351" s="753" t="s">
        <v>635</v>
      </c>
      <c r="G351" s="752" t="s">
        <v>588</v>
      </c>
      <c r="H351" s="754"/>
      <c r="I351" s="514">
        <v>1486.3</v>
      </c>
      <c r="J351" s="596">
        <v>1085</v>
      </c>
      <c r="K351" s="514">
        <v>1486.3</v>
      </c>
      <c r="L351" s="596"/>
      <c r="M351" s="514"/>
      <c r="N351" s="596"/>
      <c r="O351" s="408"/>
    </row>
    <row r="352" spans="1:15" s="836" customFormat="1" ht="48" thickBot="1">
      <c r="A352" s="746">
        <f t="shared" si="6"/>
        <v>339</v>
      </c>
      <c r="B352" s="751" t="s">
        <v>2733</v>
      </c>
      <c r="C352" s="751" t="s">
        <v>2737</v>
      </c>
      <c r="D352" s="831" t="s">
        <v>91</v>
      </c>
      <c r="E352" s="837" t="s">
        <v>2738</v>
      </c>
      <c r="F352" s="832"/>
      <c r="G352" s="746" t="s">
        <v>1242</v>
      </c>
      <c r="H352" s="832"/>
      <c r="I352" s="833">
        <v>384</v>
      </c>
      <c r="J352" s="834">
        <v>334</v>
      </c>
      <c r="K352" s="833">
        <v>334</v>
      </c>
      <c r="L352" s="833"/>
      <c r="M352" s="833"/>
      <c r="N352" s="834"/>
      <c r="O352" s="835"/>
    </row>
    <row r="353" spans="1:15" s="200" customFormat="1" ht="49.5" customHeight="1" thickBot="1">
      <c r="A353" s="39">
        <f t="shared" si="6"/>
        <v>340</v>
      </c>
      <c r="B353" s="433" t="s">
        <v>2480</v>
      </c>
      <c r="C353" s="434" t="s">
        <v>422</v>
      </c>
      <c r="D353" s="433" t="s">
        <v>1564</v>
      </c>
      <c r="E353" s="710" t="s">
        <v>2479</v>
      </c>
      <c r="F353" s="508" t="s">
        <v>2519</v>
      </c>
      <c r="G353" s="431" t="s">
        <v>1242</v>
      </c>
      <c r="H353" s="435"/>
      <c r="I353" s="514">
        <v>300</v>
      </c>
      <c r="J353" s="596">
        <v>250</v>
      </c>
      <c r="K353" s="544"/>
      <c r="L353" s="595"/>
      <c r="M353" s="544"/>
      <c r="N353" s="595"/>
      <c r="O353" s="408"/>
    </row>
    <row r="354" spans="1:15" s="200" customFormat="1" ht="42" customHeight="1" thickBot="1">
      <c r="A354" s="39">
        <f t="shared" si="6"/>
        <v>341</v>
      </c>
      <c r="B354" s="72" t="s">
        <v>379</v>
      </c>
      <c r="C354" s="47" t="s">
        <v>854</v>
      </c>
      <c r="D354" s="72" t="s">
        <v>1790</v>
      </c>
      <c r="E354" s="51" t="s">
        <v>1164</v>
      </c>
      <c r="F354" s="51"/>
      <c r="G354" s="51" t="s">
        <v>1242</v>
      </c>
      <c r="H354" s="205"/>
      <c r="I354" s="520">
        <v>294.2</v>
      </c>
      <c r="J354" s="589">
        <v>229.5</v>
      </c>
      <c r="K354" s="520"/>
      <c r="L354" s="589">
        <v>294.2</v>
      </c>
      <c r="M354" s="520"/>
      <c r="N354" s="589"/>
      <c r="O354" s="408"/>
    </row>
    <row r="355" spans="1:15" s="200" customFormat="1" ht="32.25" thickBot="1">
      <c r="A355" s="39">
        <f t="shared" si="6"/>
        <v>342</v>
      </c>
      <c r="B355" s="72" t="s">
        <v>380</v>
      </c>
      <c r="C355" s="47" t="s">
        <v>425</v>
      </c>
      <c r="D355" s="72" t="s">
        <v>325</v>
      </c>
      <c r="E355" s="51" t="s">
        <v>1514</v>
      </c>
      <c r="F355" s="51"/>
      <c r="G355" s="51" t="s">
        <v>1242</v>
      </c>
      <c r="H355" s="205" t="s">
        <v>326</v>
      </c>
      <c r="I355" s="514">
        <v>50</v>
      </c>
      <c r="J355" s="596">
        <v>14</v>
      </c>
      <c r="K355" s="514">
        <v>50</v>
      </c>
      <c r="L355" s="596">
        <v>0</v>
      </c>
      <c r="M355" s="514">
        <v>0</v>
      </c>
      <c r="N355" s="596">
        <v>0</v>
      </c>
      <c r="O355" s="215">
        <v>2</v>
      </c>
    </row>
    <row r="356" spans="1:15" s="200" customFormat="1" ht="32.25" thickBot="1">
      <c r="A356" s="39">
        <f t="shared" si="6"/>
        <v>343</v>
      </c>
      <c r="B356" s="72" t="s">
        <v>447</v>
      </c>
      <c r="C356" s="47" t="s">
        <v>424</v>
      </c>
      <c r="D356" s="47" t="s">
        <v>1789</v>
      </c>
      <c r="E356" s="50" t="s">
        <v>1905</v>
      </c>
      <c r="F356" s="52"/>
      <c r="G356" s="51" t="s">
        <v>1242</v>
      </c>
      <c r="H356" s="494" t="s">
        <v>1449</v>
      </c>
      <c r="I356" s="544">
        <v>20</v>
      </c>
      <c r="J356" s="595">
        <v>20</v>
      </c>
      <c r="K356" s="544"/>
      <c r="L356" s="595"/>
      <c r="M356" s="544"/>
      <c r="N356" s="595"/>
      <c r="O356" s="408"/>
    </row>
    <row r="357" spans="1:15" s="744" customFormat="1" ht="27" thickBot="1">
      <c r="A357" s="735">
        <f t="shared" si="6"/>
        <v>344</v>
      </c>
      <c r="B357" s="736" t="s">
        <v>2736</v>
      </c>
      <c r="C357" s="737" t="s">
        <v>328</v>
      </c>
      <c r="D357" s="736" t="s">
        <v>2735</v>
      </c>
      <c r="E357" s="738"/>
      <c r="F357" s="739"/>
      <c r="G357" s="738" t="s">
        <v>592</v>
      </c>
      <c r="H357" s="745"/>
      <c r="I357" s="741">
        <v>36</v>
      </c>
      <c r="J357" s="742">
        <v>25</v>
      </c>
      <c r="K357" s="741"/>
      <c r="L357" s="742"/>
      <c r="M357" s="741"/>
      <c r="N357" s="742"/>
      <c r="O357" s="743">
        <v>2</v>
      </c>
    </row>
    <row r="358" spans="1:15" s="200" customFormat="1" ht="32.25" thickBot="1">
      <c r="A358" s="39">
        <f t="shared" si="6"/>
        <v>345</v>
      </c>
      <c r="B358" s="72" t="s">
        <v>381</v>
      </c>
      <c r="C358" s="47" t="s">
        <v>328</v>
      </c>
      <c r="D358" s="72" t="s">
        <v>329</v>
      </c>
      <c r="E358" s="51" t="s">
        <v>1908</v>
      </c>
      <c r="F358" s="51"/>
      <c r="G358" s="51" t="s">
        <v>1242</v>
      </c>
      <c r="H358" s="205" t="s">
        <v>1917</v>
      </c>
      <c r="I358" s="514">
        <v>36</v>
      </c>
      <c r="J358" s="596">
        <v>20</v>
      </c>
      <c r="K358" s="544"/>
      <c r="L358" s="595"/>
      <c r="M358" s="544"/>
      <c r="N358" s="595"/>
      <c r="O358" s="408"/>
    </row>
    <row r="359" spans="1:15" s="200" customFormat="1" ht="32.25" thickBot="1">
      <c r="A359" s="39">
        <f t="shared" si="6"/>
        <v>346</v>
      </c>
      <c r="B359" s="72" t="s">
        <v>330</v>
      </c>
      <c r="C359" s="47" t="s">
        <v>328</v>
      </c>
      <c r="D359" s="72" t="s">
        <v>331</v>
      </c>
      <c r="E359" s="51" t="s">
        <v>1904</v>
      </c>
      <c r="F359" s="51"/>
      <c r="G359" s="51" t="s">
        <v>1242</v>
      </c>
      <c r="H359" s="205" t="s">
        <v>1925</v>
      </c>
      <c r="I359" s="514">
        <v>36</v>
      </c>
      <c r="J359" s="595">
        <v>25</v>
      </c>
      <c r="K359" s="544"/>
      <c r="L359" s="595"/>
      <c r="M359" s="544"/>
      <c r="N359" s="595"/>
      <c r="O359" s="215">
        <v>1</v>
      </c>
    </row>
    <row r="360" spans="1:15" s="200" customFormat="1" ht="32.25" thickBot="1">
      <c r="A360" s="39">
        <f t="shared" si="6"/>
        <v>347</v>
      </c>
      <c r="B360" s="58" t="s">
        <v>333</v>
      </c>
      <c r="C360" s="62" t="s">
        <v>332</v>
      </c>
      <c r="D360" s="62" t="s">
        <v>1119</v>
      </c>
      <c r="E360" s="51" t="s">
        <v>1787</v>
      </c>
      <c r="F360" s="64"/>
      <c r="G360" s="64" t="s">
        <v>1242</v>
      </c>
      <c r="H360" s="64" t="s">
        <v>327</v>
      </c>
      <c r="I360" s="604">
        <v>22</v>
      </c>
      <c r="J360" s="605">
        <v>12</v>
      </c>
      <c r="K360" s="606"/>
      <c r="L360" s="606"/>
      <c r="M360" s="547"/>
      <c r="N360" s="548"/>
      <c r="O360" s="216">
        <v>2</v>
      </c>
    </row>
    <row r="361" spans="1:15" s="200" customFormat="1" ht="48" thickBot="1">
      <c r="A361" s="39">
        <f t="shared" si="6"/>
        <v>348</v>
      </c>
      <c r="B361" s="467" t="s">
        <v>453</v>
      </c>
      <c r="C361" s="16" t="s">
        <v>144</v>
      </c>
      <c r="D361" s="467" t="s">
        <v>1716</v>
      </c>
      <c r="E361" s="17" t="s">
        <v>1717</v>
      </c>
      <c r="F361" s="17"/>
      <c r="G361" s="17" t="s">
        <v>1242</v>
      </c>
      <c r="H361" s="456" t="s">
        <v>350</v>
      </c>
      <c r="I361" s="607">
        <v>40</v>
      </c>
      <c r="J361" s="608">
        <v>40</v>
      </c>
      <c r="K361" s="536"/>
      <c r="L361" s="609"/>
      <c r="M361" s="536"/>
      <c r="N361" s="609"/>
      <c r="O361" s="209">
        <v>1</v>
      </c>
    </row>
    <row r="362" spans="1:15" s="200" customFormat="1" ht="63.75" thickBot="1">
      <c r="A362" s="39">
        <f t="shared" si="6"/>
        <v>349</v>
      </c>
      <c r="B362" s="72" t="s">
        <v>428</v>
      </c>
      <c r="C362" s="47" t="s">
        <v>872</v>
      </c>
      <c r="D362" s="72" t="s">
        <v>948</v>
      </c>
      <c r="E362" s="51" t="s">
        <v>382</v>
      </c>
      <c r="F362" s="229" t="s">
        <v>619</v>
      </c>
      <c r="G362" s="51" t="s">
        <v>1242</v>
      </c>
      <c r="H362" s="205" t="s">
        <v>1914</v>
      </c>
      <c r="I362" s="600">
        <v>50</v>
      </c>
      <c r="J362" s="601">
        <v>50</v>
      </c>
      <c r="K362" s="544"/>
      <c r="L362" s="595"/>
      <c r="M362" s="544"/>
      <c r="N362" s="595"/>
      <c r="O362" s="215">
        <v>2</v>
      </c>
    </row>
    <row r="363" spans="1:15" s="200" customFormat="1" ht="79.5" thickBot="1">
      <c r="A363" s="39">
        <f t="shared" si="6"/>
        <v>350</v>
      </c>
      <c r="B363" s="72" t="s">
        <v>2558</v>
      </c>
      <c r="C363" s="47" t="s">
        <v>268</v>
      </c>
      <c r="D363" s="72" t="s">
        <v>2559</v>
      </c>
      <c r="E363" s="51" t="s">
        <v>1770</v>
      </c>
      <c r="F363" s="51"/>
      <c r="G363" s="51" t="s">
        <v>588</v>
      </c>
      <c r="H363" s="205" t="s">
        <v>1596</v>
      </c>
      <c r="I363" s="514">
        <v>2300</v>
      </c>
      <c r="J363" s="596">
        <v>1372</v>
      </c>
      <c r="K363" s="544"/>
      <c r="L363" s="595"/>
      <c r="M363" s="544"/>
      <c r="N363" s="595"/>
      <c r="O363" s="215">
        <v>71</v>
      </c>
    </row>
    <row r="364" spans="1:15" s="200" customFormat="1" ht="32.25" thickBot="1">
      <c r="A364" s="39">
        <f t="shared" si="6"/>
        <v>351</v>
      </c>
      <c r="B364" s="72" t="s">
        <v>1165</v>
      </c>
      <c r="C364" s="47" t="s">
        <v>949</v>
      </c>
      <c r="D364" s="72" t="s">
        <v>1748</v>
      </c>
      <c r="E364" s="51" t="s">
        <v>1771</v>
      </c>
      <c r="F364" s="229" t="s">
        <v>790</v>
      </c>
      <c r="G364" s="51" t="s">
        <v>1242</v>
      </c>
      <c r="H364" s="205" t="s">
        <v>1099</v>
      </c>
      <c r="I364" s="514">
        <v>30</v>
      </c>
      <c r="J364" s="596">
        <v>15</v>
      </c>
      <c r="K364" s="514"/>
      <c r="L364" s="596">
        <v>30</v>
      </c>
      <c r="M364" s="514"/>
      <c r="N364" s="596"/>
      <c r="O364" s="215">
        <v>1</v>
      </c>
    </row>
    <row r="365" spans="1:15" s="200" customFormat="1" ht="32.25" thickBot="1">
      <c r="A365" s="39">
        <f t="shared" si="6"/>
        <v>352</v>
      </c>
      <c r="B365" s="72" t="s">
        <v>448</v>
      </c>
      <c r="C365" s="47" t="s">
        <v>328</v>
      </c>
      <c r="D365" s="690" t="s">
        <v>1729</v>
      </c>
      <c r="E365" s="685" t="s">
        <v>1730</v>
      </c>
      <c r="F365" s="51"/>
      <c r="G365" s="51" t="s">
        <v>1242</v>
      </c>
      <c r="H365" s="205" t="s">
        <v>644</v>
      </c>
      <c r="I365" s="514">
        <v>40</v>
      </c>
      <c r="J365" s="596">
        <v>35</v>
      </c>
      <c r="K365" s="544"/>
      <c r="L365" s="595"/>
      <c r="M365" s="544"/>
      <c r="N365" s="595"/>
      <c r="O365" s="215">
        <v>2</v>
      </c>
    </row>
    <row r="366" spans="1:15" s="200" customFormat="1" ht="32.25" thickBot="1">
      <c r="A366" s="324">
        <f t="shared" si="6"/>
        <v>353</v>
      </c>
      <c r="B366" s="331" t="s">
        <v>449</v>
      </c>
      <c r="C366" s="326" t="s">
        <v>328</v>
      </c>
      <c r="D366" s="331" t="s">
        <v>1021</v>
      </c>
      <c r="E366" s="328" t="s">
        <v>1022</v>
      </c>
      <c r="F366" s="328"/>
      <c r="G366" s="328" t="s">
        <v>1242</v>
      </c>
      <c r="H366" s="332" t="s">
        <v>326</v>
      </c>
      <c r="I366" s="651">
        <v>25</v>
      </c>
      <c r="J366" s="652">
        <v>20</v>
      </c>
      <c r="K366" s="597"/>
      <c r="L366" s="598"/>
      <c r="M366" s="597"/>
      <c r="N366" s="598"/>
      <c r="O366" s="653">
        <v>1</v>
      </c>
    </row>
    <row r="367" spans="1:15" s="200" customFormat="1" ht="37.5" customHeight="1" thickBot="1">
      <c r="A367" s="39">
        <f t="shared" si="6"/>
        <v>354</v>
      </c>
      <c r="B367" s="72" t="s">
        <v>383</v>
      </c>
      <c r="C367" s="47" t="s">
        <v>328</v>
      </c>
      <c r="D367" s="72" t="s">
        <v>1118</v>
      </c>
      <c r="E367" s="65" t="s">
        <v>1980</v>
      </c>
      <c r="F367" s="51"/>
      <c r="G367" s="51" t="s">
        <v>1242</v>
      </c>
      <c r="H367" s="205" t="s">
        <v>1166</v>
      </c>
      <c r="I367" s="514">
        <v>100</v>
      </c>
      <c r="J367" s="596">
        <v>80</v>
      </c>
      <c r="K367" s="544"/>
      <c r="L367" s="595"/>
      <c r="M367" s="544"/>
      <c r="N367" s="595"/>
      <c r="O367" s="215">
        <v>4</v>
      </c>
    </row>
    <row r="368" spans="1:15" s="200" customFormat="1" ht="32.25" thickBot="1">
      <c r="A368" s="39">
        <f t="shared" si="6"/>
        <v>355</v>
      </c>
      <c r="B368" s="72" t="s">
        <v>1772</v>
      </c>
      <c r="C368" s="47" t="s">
        <v>159</v>
      </c>
      <c r="D368" s="72" t="s">
        <v>472</v>
      </c>
      <c r="E368" s="51" t="s">
        <v>2306</v>
      </c>
      <c r="F368" s="229" t="s">
        <v>1264</v>
      </c>
      <c r="G368" s="51" t="s">
        <v>1242</v>
      </c>
      <c r="H368" s="205" t="s">
        <v>2554</v>
      </c>
      <c r="I368" s="514">
        <v>60</v>
      </c>
      <c r="J368" s="596">
        <v>30</v>
      </c>
      <c r="K368" s="544"/>
      <c r="L368" s="595"/>
      <c r="M368" s="544"/>
      <c r="N368" s="595"/>
      <c r="O368" s="215">
        <v>2</v>
      </c>
    </row>
    <row r="369" spans="1:15" s="764" customFormat="1" ht="33.75" customHeight="1" thickBot="1">
      <c r="A369" s="682">
        <f t="shared" si="6"/>
        <v>356</v>
      </c>
      <c r="B369" s="690" t="s">
        <v>473</v>
      </c>
      <c r="C369" s="684" t="s">
        <v>159</v>
      </c>
      <c r="D369" s="690" t="s">
        <v>1814</v>
      </c>
      <c r="E369" s="685" t="s">
        <v>1815</v>
      </c>
      <c r="F369" s="685"/>
      <c r="G369" s="685" t="s">
        <v>1242</v>
      </c>
      <c r="H369" s="758" t="s">
        <v>644</v>
      </c>
      <c r="I369" s="759">
        <v>70</v>
      </c>
      <c r="J369" s="760">
        <v>30</v>
      </c>
      <c r="K369" s="761"/>
      <c r="L369" s="762"/>
      <c r="M369" s="761"/>
      <c r="N369" s="762"/>
      <c r="O369" s="763">
        <v>2</v>
      </c>
    </row>
    <row r="370" spans="1:15" s="200" customFormat="1" ht="34.5" customHeight="1" thickBot="1">
      <c r="A370" s="39">
        <f t="shared" si="6"/>
        <v>357</v>
      </c>
      <c r="B370" s="72" t="s">
        <v>384</v>
      </c>
      <c r="C370" s="47" t="s">
        <v>397</v>
      </c>
      <c r="D370" s="72" t="s">
        <v>474</v>
      </c>
      <c r="E370" s="51" t="s">
        <v>1903</v>
      </c>
      <c r="F370" s="51"/>
      <c r="G370" s="51" t="s">
        <v>592</v>
      </c>
      <c r="H370" s="205" t="s">
        <v>2391</v>
      </c>
      <c r="I370" s="514">
        <v>60</v>
      </c>
      <c r="J370" s="596">
        <v>30</v>
      </c>
      <c r="K370" s="544"/>
      <c r="L370" s="595"/>
      <c r="M370" s="544"/>
      <c r="N370" s="595"/>
      <c r="O370" s="215">
        <v>2</v>
      </c>
    </row>
    <row r="371" spans="1:15" s="200" customFormat="1" ht="48" thickBot="1">
      <c r="A371" s="39">
        <f t="shared" si="6"/>
        <v>358</v>
      </c>
      <c r="B371" s="72" t="s">
        <v>1513</v>
      </c>
      <c r="C371" s="47" t="s">
        <v>426</v>
      </c>
      <c r="D371" s="72" t="s">
        <v>478</v>
      </c>
      <c r="E371" s="51" t="s">
        <v>427</v>
      </c>
      <c r="F371" s="229" t="s">
        <v>1265</v>
      </c>
      <c r="G371" s="51" t="s">
        <v>1242</v>
      </c>
      <c r="H371" s="205" t="s">
        <v>475</v>
      </c>
      <c r="I371" s="514">
        <v>1300</v>
      </c>
      <c r="J371" s="596">
        <v>1100</v>
      </c>
      <c r="K371" s="544"/>
      <c r="L371" s="595"/>
      <c r="M371" s="544"/>
      <c r="N371" s="595"/>
      <c r="O371" s="215">
        <v>37</v>
      </c>
    </row>
    <row r="372" spans="1:15" s="200" customFormat="1" ht="42.75" customHeight="1" thickBot="1">
      <c r="A372" s="39">
        <f t="shared" si="6"/>
        <v>359</v>
      </c>
      <c r="B372" s="72" t="s">
        <v>450</v>
      </c>
      <c r="C372" s="47" t="s">
        <v>426</v>
      </c>
      <c r="D372" s="72" t="s">
        <v>1902</v>
      </c>
      <c r="E372" s="51" t="s">
        <v>386</v>
      </c>
      <c r="F372" s="51"/>
      <c r="G372" s="51" t="s">
        <v>588</v>
      </c>
      <c r="H372" s="205"/>
      <c r="I372" s="514">
        <v>380</v>
      </c>
      <c r="J372" s="596">
        <v>280</v>
      </c>
      <c r="K372" s="697"/>
      <c r="L372" s="829">
        <v>380</v>
      </c>
      <c r="M372" s="697"/>
      <c r="N372" s="829"/>
      <c r="O372" s="215">
        <v>9</v>
      </c>
    </row>
    <row r="373" spans="1:15" s="200" customFormat="1" ht="32.25" thickBot="1">
      <c r="A373" s="39">
        <f t="shared" si="6"/>
        <v>360</v>
      </c>
      <c r="B373" s="72" t="s">
        <v>385</v>
      </c>
      <c r="C373" s="47" t="s">
        <v>1609</v>
      </c>
      <c r="D373" s="72" t="s">
        <v>477</v>
      </c>
      <c r="E373" s="51" t="s">
        <v>1512</v>
      </c>
      <c r="F373" s="51"/>
      <c r="G373" s="51" t="s">
        <v>1242</v>
      </c>
      <c r="H373" s="205" t="s">
        <v>1099</v>
      </c>
      <c r="I373" s="544">
        <v>20</v>
      </c>
      <c r="J373" s="595">
        <v>20</v>
      </c>
      <c r="K373" s="544"/>
      <c r="L373" s="595"/>
      <c r="M373" s="544"/>
      <c r="N373" s="595"/>
      <c r="O373" s="215">
        <v>2</v>
      </c>
    </row>
    <row r="374" spans="1:15" s="200" customFormat="1" ht="66" customHeight="1" thickBot="1">
      <c r="A374" s="39">
        <f t="shared" si="6"/>
        <v>361</v>
      </c>
      <c r="B374" s="72" t="s">
        <v>1967</v>
      </c>
      <c r="C374" s="47" t="s">
        <v>1887</v>
      </c>
      <c r="D374" s="72" t="s">
        <v>1888</v>
      </c>
      <c r="E374" s="51" t="s">
        <v>2307</v>
      </c>
      <c r="F374" s="51"/>
      <c r="G374" s="51" t="s">
        <v>592</v>
      </c>
      <c r="H374" s="205" t="s">
        <v>1889</v>
      </c>
      <c r="I374" s="544">
        <v>20</v>
      </c>
      <c r="J374" s="595">
        <v>20</v>
      </c>
      <c r="K374" s="547"/>
      <c r="L374" s="595"/>
      <c r="M374" s="544"/>
      <c r="N374" s="595"/>
      <c r="O374" s="408"/>
    </row>
    <row r="375" spans="1:15" s="200" customFormat="1" ht="35.25" customHeight="1" thickBot="1">
      <c r="A375" s="39">
        <v>362</v>
      </c>
      <c r="B375" s="72" t="s">
        <v>1511</v>
      </c>
      <c r="C375" s="47" t="s">
        <v>1890</v>
      </c>
      <c r="D375" s="72" t="s">
        <v>1891</v>
      </c>
      <c r="E375" s="48" t="s">
        <v>1892</v>
      </c>
      <c r="F375" s="51"/>
      <c r="G375" s="48" t="s">
        <v>1242</v>
      </c>
      <c r="H375" s="205" t="s">
        <v>1893</v>
      </c>
      <c r="I375" s="547">
        <v>10</v>
      </c>
      <c r="J375" s="610">
        <v>10</v>
      </c>
      <c r="K375" s="544"/>
      <c r="L375" s="611"/>
      <c r="M375" s="547"/>
      <c r="N375" s="595"/>
      <c r="O375" s="409"/>
    </row>
    <row r="376" spans="1:15" s="200" customFormat="1" ht="35.25" customHeight="1" thickBot="1">
      <c r="A376" s="682">
        <f t="shared" si="6"/>
        <v>363</v>
      </c>
      <c r="B376" s="699" t="s">
        <v>1894</v>
      </c>
      <c r="C376" s="700" t="s">
        <v>1895</v>
      </c>
      <c r="D376" s="690" t="s">
        <v>1896</v>
      </c>
      <c r="E376" s="682" t="s">
        <v>1897</v>
      </c>
      <c r="F376" s="701" t="s">
        <v>2444</v>
      </c>
      <c r="G376" s="682" t="s">
        <v>1242</v>
      </c>
      <c r="H376" s="701" t="s">
        <v>1893</v>
      </c>
      <c r="I376" s="695">
        <v>0</v>
      </c>
      <c r="J376" s="696">
        <v>0</v>
      </c>
      <c r="K376" s="697"/>
      <c r="L376" s="696"/>
      <c r="M376" s="695"/>
      <c r="N376" s="696"/>
      <c r="O376" s="698">
        <v>1</v>
      </c>
    </row>
    <row r="377" spans="1:15" s="200" customFormat="1" ht="32.25" thickBot="1">
      <c r="A377" s="39">
        <f t="shared" si="6"/>
        <v>364</v>
      </c>
      <c r="B377" s="194" t="s">
        <v>1912</v>
      </c>
      <c r="C377" s="59" t="s">
        <v>623</v>
      </c>
      <c r="D377" s="72" t="s">
        <v>1302</v>
      </c>
      <c r="E377" s="48" t="s">
        <v>1023</v>
      </c>
      <c r="F377" s="222"/>
      <c r="G377" s="48" t="s">
        <v>592</v>
      </c>
      <c r="H377" s="222" t="s">
        <v>607</v>
      </c>
      <c r="I377" s="613">
        <v>30.5</v>
      </c>
      <c r="J377" s="614">
        <v>28.1</v>
      </c>
      <c r="K377" s="613">
        <v>30.5</v>
      </c>
      <c r="L377" s="615"/>
      <c r="M377" s="531"/>
      <c r="N377" s="615"/>
      <c r="O377" s="506">
        <v>2</v>
      </c>
    </row>
    <row r="378" spans="1:15" s="200" customFormat="1" ht="32.25" thickBot="1">
      <c r="A378" s="39">
        <f t="shared" si="6"/>
        <v>365</v>
      </c>
      <c r="B378" s="72" t="s">
        <v>1912</v>
      </c>
      <c r="C378" s="47" t="s">
        <v>608</v>
      </c>
      <c r="D378" s="72" t="s">
        <v>1302</v>
      </c>
      <c r="E378" s="51" t="s">
        <v>1023</v>
      </c>
      <c r="F378" s="51"/>
      <c r="G378" s="51" t="s">
        <v>592</v>
      </c>
      <c r="H378" s="205" t="s">
        <v>607</v>
      </c>
      <c r="I378" s="533">
        <v>31.7</v>
      </c>
      <c r="J378" s="616">
        <v>28.4</v>
      </c>
      <c r="K378" s="514">
        <v>31.7</v>
      </c>
      <c r="L378" s="596"/>
      <c r="M378" s="514"/>
      <c r="N378" s="596"/>
      <c r="O378" s="215">
        <v>1</v>
      </c>
    </row>
    <row r="379" spans="1:15" s="200" customFormat="1" ht="32.25" thickBot="1">
      <c r="A379" s="39">
        <f t="shared" si="6"/>
        <v>366</v>
      </c>
      <c r="B379" s="647" t="s">
        <v>616</v>
      </c>
      <c r="C379" s="189" t="s">
        <v>1890</v>
      </c>
      <c r="D379" s="691" t="s">
        <v>2435</v>
      </c>
      <c r="E379" s="328" t="s">
        <v>2436</v>
      </c>
      <c r="F379" s="217"/>
      <c r="G379" s="64" t="s">
        <v>592</v>
      </c>
      <c r="H379" s="48" t="s">
        <v>2391</v>
      </c>
      <c r="I379" s="547">
        <v>30</v>
      </c>
      <c r="J379" s="612">
        <v>20</v>
      </c>
      <c r="K379" s="544"/>
      <c r="L379" s="617"/>
      <c r="M379" s="606"/>
      <c r="N379" s="617"/>
      <c r="O379" s="497">
        <v>2</v>
      </c>
    </row>
    <row r="380" spans="1:15" s="200" customFormat="1" ht="32.25" thickBot="1">
      <c r="A380" s="39">
        <f t="shared" si="6"/>
        <v>367</v>
      </c>
      <c r="B380" s="480" t="s">
        <v>617</v>
      </c>
      <c r="C380" s="224" t="s">
        <v>419</v>
      </c>
      <c r="D380" s="310" t="s">
        <v>618</v>
      </c>
      <c r="E380" s="639" t="s">
        <v>549</v>
      </c>
      <c r="F380" s="226"/>
      <c r="G380" s="53" t="s">
        <v>1242</v>
      </c>
      <c r="H380" s="205" t="s">
        <v>2277</v>
      </c>
      <c r="I380" s="544">
        <v>20</v>
      </c>
      <c r="J380" s="618">
        <v>20</v>
      </c>
      <c r="K380" s="544"/>
      <c r="L380" s="619"/>
      <c r="M380" s="620"/>
      <c r="N380" s="619"/>
      <c r="O380" s="404"/>
    </row>
    <row r="381" spans="1:15" s="200" customFormat="1" ht="32.25" thickBot="1">
      <c r="A381" s="39">
        <f t="shared" si="6"/>
        <v>368</v>
      </c>
      <c r="B381" s="412" t="s">
        <v>547</v>
      </c>
      <c r="C381" s="641" t="s">
        <v>548</v>
      </c>
      <c r="D381" s="412" t="s">
        <v>618</v>
      </c>
      <c r="E381" s="69" t="s">
        <v>549</v>
      </c>
      <c r="F381" s="642"/>
      <c r="G381" s="454" t="s">
        <v>1242</v>
      </c>
      <c r="H381" s="640" t="s">
        <v>550</v>
      </c>
      <c r="I381" s="643">
        <v>20</v>
      </c>
      <c r="J381" s="644">
        <v>20</v>
      </c>
      <c r="K381" s="643"/>
      <c r="L381" s="644">
        <v>20</v>
      </c>
      <c r="M381" s="643"/>
      <c r="N381" s="644"/>
      <c r="O381" s="645">
        <v>1</v>
      </c>
    </row>
    <row r="382" spans="1:16" ht="32.25" thickBot="1">
      <c r="A382" s="39">
        <f t="shared" si="6"/>
        <v>369</v>
      </c>
      <c r="B382" s="308" t="s">
        <v>1969</v>
      </c>
      <c r="C382" s="224" t="s">
        <v>1089</v>
      </c>
      <c r="D382" s="68" t="s">
        <v>1978</v>
      </c>
      <c r="E382" s="443"/>
      <c r="F382" s="223"/>
      <c r="G382" s="227" t="s">
        <v>1242</v>
      </c>
      <c r="H382" s="217" t="s">
        <v>326</v>
      </c>
      <c r="I382" s="621">
        <v>20</v>
      </c>
      <c r="J382" s="622">
        <v>20</v>
      </c>
      <c r="K382" s="621"/>
      <c r="L382" s="622"/>
      <c r="M382" s="621"/>
      <c r="N382" s="622"/>
      <c r="O382" s="405"/>
      <c r="P382" s="200"/>
    </row>
    <row r="383" spans="1:15" ht="32.25" thickBot="1">
      <c r="A383" s="39">
        <f t="shared" si="6"/>
        <v>370</v>
      </c>
      <c r="B383" s="225" t="s">
        <v>1969</v>
      </c>
      <c r="C383" s="224" t="s">
        <v>370</v>
      </c>
      <c r="D383" s="68" t="s">
        <v>1978</v>
      </c>
      <c r="E383" s="443"/>
      <c r="F383" s="312"/>
      <c r="G383" s="53" t="s">
        <v>1242</v>
      </c>
      <c r="H383" s="205" t="s">
        <v>326</v>
      </c>
      <c r="I383" s="620">
        <v>30</v>
      </c>
      <c r="J383" s="619">
        <v>30</v>
      </c>
      <c r="K383" s="620"/>
      <c r="L383" s="619"/>
      <c r="M383" s="620"/>
      <c r="N383" s="619"/>
      <c r="O383" s="404"/>
    </row>
    <row r="384" spans="1:15" ht="32.25" thickBot="1">
      <c r="A384" s="39">
        <v>371</v>
      </c>
      <c r="B384" s="224" t="s">
        <v>1970</v>
      </c>
      <c r="C384" s="189" t="s">
        <v>1890</v>
      </c>
      <c r="D384" s="705" t="s">
        <v>2437</v>
      </c>
      <c r="E384" s="692" t="s">
        <v>2438</v>
      </c>
      <c r="F384" s="492" t="s">
        <v>1976</v>
      </c>
      <c r="G384" s="227" t="s">
        <v>1242</v>
      </c>
      <c r="H384" s="217" t="s">
        <v>1975</v>
      </c>
      <c r="I384" s="623">
        <v>50.1</v>
      </c>
      <c r="J384" s="622">
        <v>30</v>
      </c>
      <c r="K384" s="621"/>
      <c r="L384" s="622"/>
      <c r="M384" s="621"/>
      <c r="N384" s="622"/>
      <c r="O384" s="498">
        <v>2</v>
      </c>
    </row>
    <row r="385" spans="1:15" ht="32.25" thickBot="1">
      <c r="A385" s="39">
        <f t="shared" si="6"/>
        <v>372</v>
      </c>
      <c r="B385" s="334" t="s">
        <v>785</v>
      </c>
      <c r="C385" s="482" t="s">
        <v>788</v>
      </c>
      <c r="D385" s="487"/>
      <c r="E385" s="53" t="s">
        <v>786</v>
      </c>
      <c r="F385" s="493"/>
      <c r="G385" s="53" t="s">
        <v>592</v>
      </c>
      <c r="H385" s="495"/>
      <c r="I385" s="702"/>
      <c r="J385" s="703"/>
      <c r="K385" s="702"/>
      <c r="L385" s="703"/>
      <c r="M385" s="702"/>
      <c r="N385" s="703"/>
      <c r="O385" s="704"/>
    </row>
    <row r="386" spans="1:15" ht="32.25" thickBot="1">
      <c r="A386" s="39">
        <f t="shared" si="6"/>
        <v>373</v>
      </c>
      <c r="B386" s="481" t="s">
        <v>787</v>
      </c>
      <c r="C386" s="483" t="s">
        <v>406</v>
      </c>
      <c r="D386" s="488" t="s">
        <v>534</v>
      </c>
      <c r="E386" s="309" t="s">
        <v>789</v>
      </c>
      <c r="F386" s="492" t="s">
        <v>347</v>
      </c>
      <c r="G386" s="227" t="s">
        <v>1242</v>
      </c>
      <c r="H386" s="223" t="s">
        <v>1227</v>
      </c>
      <c r="I386" s="621">
        <v>30</v>
      </c>
      <c r="J386" s="622">
        <v>20</v>
      </c>
      <c r="K386" s="621"/>
      <c r="L386" s="622"/>
      <c r="M386" s="621"/>
      <c r="N386" s="622"/>
      <c r="O386" s="405"/>
    </row>
    <row r="387" spans="1:15" ht="48" thickBot="1">
      <c r="A387" s="39">
        <f t="shared" si="6"/>
        <v>374</v>
      </c>
      <c r="B387" s="334" t="s">
        <v>344</v>
      </c>
      <c r="C387" s="224" t="s">
        <v>345</v>
      </c>
      <c r="D387" s="312" t="s">
        <v>346</v>
      </c>
      <c r="E387" s="443"/>
      <c r="F387" s="312"/>
      <c r="G387" s="53" t="s">
        <v>1242</v>
      </c>
      <c r="H387" s="226" t="s">
        <v>1925</v>
      </c>
      <c r="I387" s="620">
        <v>30</v>
      </c>
      <c r="J387" s="619">
        <v>20</v>
      </c>
      <c r="K387" s="620"/>
      <c r="L387" s="619"/>
      <c r="M387" s="620"/>
      <c r="N387" s="619"/>
      <c r="O387" s="404"/>
    </row>
    <row r="388" spans="1:15" ht="32.25" thickBot="1">
      <c r="A388" s="39">
        <f t="shared" si="6"/>
        <v>375</v>
      </c>
      <c r="B388" s="224" t="s">
        <v>535</v>
      </c>
      <c r="C388" s="484"/>
      <c r="D388" s="68" t="s">
        <v>1768</v>
      </c>
      <c r="E388" s="53" t="s">
        <v>536</v>
      </c>
      <c r="F388" s="492" t="s">
        <v>2369</v>
      </c>
      <c r="G388" s="227" t="s">
        <v>1242</v>
      </c>
      <c r="H388" s="217" t="s">
        <v>1975</v>
      </c>
      <c r="I388" s="621">
        <v>20</v>
      </c>
      <c r="J388" s="622">
        <v>20</v>
      </c>
      <c r="K388" s="621"/>
      <c r="L388" s="622"/>
      <c r="M388" s="621"/>
      <c r="N388" s="622"/>
      <c r="O388" s="405"/>
    </row>
    <row r="389" spans="1:15" ht="16.5" thickBot="1">
      <c r="A389" s="39">
        <f t="shared" si="6"/>
        <v>376</v>
      </c>
      <c r="B389" s="313" t="s">
        <v>637</v>
      </c>
      <c r="C389" s="224" t="s">
        <v>398</v>
      </c>
      <c r="D389" s="406"/>
      <c r="E389" s="53" t="s">
        <v>639</v>
      </c>
      <c r="F389" s="312"/>
      <c r="G389" s="53" t="s">
        <v>1242</v>
      </c>
      <c r="H389" s="226" t="s">
        <v>638</v>
      </c>
      <c r="I389" s="620">
        <v>20</v>
      </c>
      <c r="J389" s="619">
        <v>20</v>
      </c>
      <c r="K389" s="620"/>
      <c r="L389" s="619"/>
      <c r="M389" s="620"/>
      <c r="N389" s="619"/>
      <c r="O389" s="404"/>
    </row>
    <row r="390" spans="1:15" ht="32.25" thickBot="1">
      <c r="A390" s="39">
        <f t="shared" si="6"/>
        <v>377</v>
      </c>
      <c r="B390" s="59" t="s">
        <v>1167</v>
      </c>
      <c r="C390" s="314" t="s">
        <v>1168</v>
      </c>
      <c r="D390" s="314" t="s">
        <v>1170</v>
      </c>
      <c r="E390" s="444"/>
      <c r="F390" s="418"/>
      <c r="G390" s="53" t="s">
        <v>592</v>
      </c>
      <c r="H390" s="419"/>
      <c r="I390" s="624">
        <v>30</v>
      </c>
      <c r="J390" s="625">
        <v>20</v>
      </c>
      <c r="K390" s="620"/>
      <c r="L390" s="625"/>
      <c r="M390" s="624"/>
      <c r="N390" s="625"/>
      <c r="O390" s="407"/>
    </row>
    <row r="391" spans="1:15" ht="32.25" thickBot="1">
      <c r="A391" s="39">
        <f t="shared" si="6"/>
        <v>378</v>
      </c>
      <c r="B391" s="47" t="s">
        <v>1169</v>
      </c>
      <c r="C391" s="224" t="s">
        <v>1391</v>
      </c>
      <c r="D391" s="224" t="s">
        <v>1170</v>
      </c>
      <c r="E391" s="443"/>
      <c r="F391" s="224"/>
      <c r="G391" s="53" t="s">
        <v>592</v>
      </c>
      <c r="H391" s="53"/>
      <c r="I391" s="620">
        <v>30</v>
      </c>
      <c r="J391" s="620">
        <v>20</v>
      </c>
      <c r="K391" s="620"/>
      <c r="L391" s="620"/>
      <c r="M391" s="620"/>
      <c r="N391" s="620"/>
      <c r="O391" s="404"/>
    </row>
    <row r="392" spans="1:15" ht="32.25" thickBot="1">
      <c r="A392" s="39">
        <f aca="true" t="shared" si="7" ref="A392:A415">A391+1</f>
        <v>379</v>
      </c>
      <c r="B392" s="224" t="s">
        <v>1156</v>
      </c>
      <c r="C392" s="224" t="s">
        <v>1157</v>
      </c>
      <c r="D392" s="47" t="s">
        <v>1303</v>
      </c>
      <c r="E392" s="51" t="s">
        <v>1158</v>
      </c>
      <c r="F392" s="224"/>
      <c r="G392" s="53" t="s">
        <v>592</v>
      </c>
      <c r="H392" s="53"/>
      <c r="I392" s="620">
        <v>30</v>
      </c>
      <c r="J392" s="620">
        <v>20</v>
      </c>
      <c r="K392" s="620"/>
      <c r="L392" s="620"/>
      <c r="M392" s="620"/>
      <c r="N392" s="620"/>
      <c r="O392" s="404"/>
    </row>
    <row r="393" spans="1:15" ht="79.5" thickBot="1">
      <c r="A393" s="39">
        <v>380</v>
      </c>
      <c r="B393" s="310" t="s">
        <v>1634</v>
      </c>
      <c r="C393" s="224" t="s">
        <v>842</v>
      </c>
      <c r="D393" s="47" t="s">
        <v>2404</v>
      </c>
      <c r="E393" s="65" t="s">
        <v>2405</v>
      </c>
      <c r="F393" s="312"/>
      <c r="G393" s="53" t="s">
        <v>1242</v>
      </c>
      <c r="H393" s="226" t="s">
        <v>644</v>
      </c>
      <c r="I393" s="672">
        <v>158.8</v>
      </c>
      <c r="J393" s="673">
        <v>120</v>
      </c>
      <c r="K393" s="672"/>
      <c r="L393" s="673"/>
      <c r="M393" s="672"/>
      <c r="N393" s="673"/>
      <c r="O393" s="674">
        <v>2</v>
      </c>
    </row>
    <row r="394" spans="1:15" ht="32.25" thickBot="1">
      <c r="A394" s="39">
        <f t="shared" si="7"/>
        <v>381</v>
      </c>
      <c r="B394" s="412" t="s">
        <v>1755</v>
      </c>
      <c r="C394" s="485" t="s">
        <v>1757</v>
      </c>
      <c r="D394" s="412" t="s">
        <v>1750</v>
      </c>
      <c r="E394" s="69" t="s">
        <v>1753</v>
      </c>
      <c r="F394" s="412"/>
      <c r="G394" s="69" t="s">
        <v>592</v>
      </c>
      <c r="H394" s="412"/>
      <c r="I394" s="728">
        <v>50</v>
      </c>
      <c r="J394" s="729">
        <v>20</v>
      </c>
      <c r="K394" s="728">
        <v>50</v>
      </c>
      <c r="L394" s="729"/>
      <c r="M394" s="728"/>
      <c r="N394" s="729"/>
      <c r="O394" s="730">
        <v>2</v>
      </c>
    </row>
    <row r="395" spans="1:15" ht="23.25" customHeight="1" thickBot="1">
      <c r="A395" s="39">
        <f t="shared" si="7"/>
        <v>382</v>
      </c>
      <c r="B395" s="413" t="s">
        <v>1756</v>
      </c>
      <c r="C395" s="486" t="s">
        <v>1754</v>
      </c>
      <c r="D395" s="62" t="s">
        <v>1751</v>
      </c>
      <c r="E395" s="509" t="s">
        <v>1752</v>
      </c>
      <c r="F395" s="413"/>
      <c r="G395" s="64" t="s">
        <v>1242</v>
      </c>
      <c r="H395" s="413" t="s">
        <v>1166</v>
      </c>
      <c r="I395" s="626">
        <v>345.5</v>
      </c>
      <c r="J395" s="627">
        <v>300</v>
      </c>
      <c r="K395" s="626"/>
      <c r="L395" s="627"/>
      <c r="M395" s="626"/>
      <c r="N395" s="627"/>
      <c r="O395" s="417"/>
    </row>
    <row r="396" spans="1:15" s="719" customFormat="1" ht="32.25" thickBot="1">
      <c r="A396" s="711">
        <f t="shared" si="7"/>
        <v>383</v>
      </c>
      <c r="B396" s="712" t="s">
        <v>1776</v>
      </c>
      <c r="C396" s="713" t="s">
        <v>1765</v>
      </c>
      <c r="D396" s="712" t="s">
        <v>1766</v>
      </c>
      <c r="E396" s="714" t="s">
        <v>2488</v>
      </c>
      <c r="F396" s="712"/>
      <c r="G396" s="714" t="s">
        <v>592</v>
      </c>
      <c r="H396" s="715" t="s">
        <v>1767</v>
      </c>
      <c r="I396" s="716">
        <v>20</v>
      </c>
      <c r="J396" s="717">
        <v>10</v>
      </c>
      <c r="K396" s="716"/>
      <c r="L396" s="717"/>
      <c r="M396" s="716"/>
      <c r="N396" s="718"/>
      <c r="O396" s="713"/>
    </row>
    <row r="397" spans="1:15" s="200" customFormat="1" ht="48" thickBot="1">
      <c r="A397" s="39">
        <f t="shared" si="7"/>
        <v>384</v>
      </c>
      <c r="B397" s="194" t="s">
        <v>1769</v>
      </c>
      <c r="C397" s="59" t="s">
        <v>290</v>
      </c>
      <c r="D397" s="194" t="s">
        <v>698</v>
      </c>
      <c r="E397" s="830"/>
      <c r="F397" s="48"/>
      <c r="G397" s="48" t="s">
        <v>1242</v>
      </c>
      <c r="H397" s="426"/>
      <c r="I397" s="533">
        <v>300</v>
      </c>
      <c r="J397" s="603">
        <v>250</v>
      </c>
      <c r="K397" s="547"/>
      <c r="L397" s="602"/>
      <c r="M397" s="547"/>
      <c r="N397" s="602"/>
      <c r="O397" s="409"/>
    </row>
    <row r="398" spans="1:15" ht="16.5" thickBot="1">
      <c r="A398" s="39">
        <f t="shared" si="7"/>
        <v>385</v>
      </c>
      <c r="B398" s="310" t="s">
        <v>93</v>
      </c>
      <c r="C398" s="414" t="s">
        <v>2489</v>
      </c>
      <c r="D398" s="437"/>
      <c r="E398" s="441"/>
      <c r="F398" s="437"/>
      <c r="G398" s="51" t="s">
        <v>592</v>
      </c>
      <c r="H398" s="310"/>
      <c r="I398" s="628">
        <v>20</v>
      </c>
      <c r="J398" s="629">
        <v>10</v>
      </c>
      <c r="K398" s="628"/>
      <c r="L398" s="629"/>
      <c r="M398" s="628"/>
      <c r="N398" s="629"/>
      <c r="O398" s="414"/>
    </row>
    <row r="399" spans="1:15" ht="16.5" thickBot="1">
      <c r="A399" s="39"/>
      <c r="B399" s="413"/>
      <c r="C399" s="417"/>
      <c r="D399" s="413"/>
      <c r="E399" s="638"/>
      <c r="F399" s="438"/>
      <c r="G399" s="417"/>
      <c r="H399" s="438"/>
      <c r="I399" s="626"/>
      <c r="J399" s="627"/>
      <c r="K399" s="626"/>
      <c r="L399" s="627"/>
      <c r="M399" s="626"/>
      <c r="N399" s="627"/>
      <c r="O399" s="417"/>
    </row>
    <row r="400" spans="1:15" ht="63.75" thickBot="1">
      <c r="A400" s="39">
        <v>386</v>
      </c>
      <c r="B400" s="310" t="s">
        <v>1172</v>
      </c>
      <c r="C400" s="47" t="s">
        <v>1175</v>
      </c>
      <c r="D400" s="310" t="s">
        <v>1173</v>
      </c>
      <c r="E400" s="51" t="s">
        <v>1174</v>
      </c>
      <c r="F400" s="634" t="s">
        <v>342</v>
      </c>
      <c r="G400" s="51" t="s">
        <v>588</v>
      </c>
      <c r="H400" s="310"/>
      <c r="I400" s="520">
        <v>20</v>
      </c>
      <c r="J400" s="633">
        <v>14</v>
      </c>
      <c r="K400" s="520">
        <v>20</v>
      </c>
      <c r="L400" s="631"/>
      <c r="M400" s="630"/>
      <c r="N400" s="632"/>
      <c r="O400" s="186">
        <v>3</v>
      </c>
    </row>
    <row r="401" spans="1:15" ht="16.5" thickBot="1">
      <c r="A401" s="39">
        <f t="shared" si="7"/>
        <v>387</v>
      </c>
      <c r="B401" s="413" t="s">
        <v>1786</v>
      </c>
      <c r="C401" s="62" t="s">
        <v>159</v>
      </c>
      <c r="D401" s="413" t="s">
        <v>1785</v>
      </c>
      <c r="E401" s="638"/>
      <c r="F401" s="413"/>
      <c r="G401" s="64" t="s">
        <v>592</v>
      </c>
      <c r="H401" s="217" t="s">
        <v>2274</v>
      </c>
      <c r="I401" s="626">
        <v>20</v>
      </c>
      <c r="J401" s="627">
        <v>15</v>
      </c>
      <c r="K401" s="626"/>
      <c r="L401" s="627"/>
      <c r="M401" s="626"/>
      <c r="N401" s="627"/>
      <c r="O401" s="417"/>
    </row>
    <row r="402" spans="1:15" ht="32.25" thickBot="1">
      <c r="A402" s="39">
        <f t="shared" si="7"/>
        <v>388</v>
      </c>
      <c r="B402" s="310" t="s">
        <v>334</v>
      </c>
      <c r="C402" s="47" t="s">
        <v>425</v>
      </c>
      <c r="D402" s="310" t="s">
        <v>335</v>
      </c>
      <c r="E402" s="51" t="s">
        <v>336</v>
      </c>
      <c r="F402" s="634" t="s">
        <v>341</v>
      </c>
      <c r="G402" s="51" t="s">
        <v>1242</v>
      </c>
      <c r="H402" s="205" t="s">
        <v>1449</v>
      </c>
      <c r="I402" s="520">
        <v>45</v>
      </c>
      <c r="J402" s="633">
        <v>30</v>
      </c>
      <c r="K402" s="520"/>
      <c r="L402" s="633"/>
      <c r="M402" s="520"/>
      <c r="N402" s="521"/>
      <c r="O402" s="186">
        <v>1</v>
      </c>
    </row>
    <row r="403" spans="1:15" ht="32.25" thickBot="1">
      <c r="A403" s="39">
        <f t="shared" si="7"/>
        <v>389</v>
      </c>
      <c r="B403" s="413" t="s">
        <v>337</v>
      </c>
      <c r="C403" s="62" t="s">
        <v>425</v>
      </c>
      <c r="D403" s="413" t="s">
        <v>338</v>
      </c>
      <c r="E403" s="64" t="s">
        <v>343</v>
      </c>
      <c r="F403" s="413"/>
      <c r="G403" s="64" t="s">
        <v>1242</v>
      </c>
      <c r="H403" s="217" t="s">
        <v>1925</v>
      </c>
      <c r="I403" s="636">
        <v>20</v>
      </c>
      <c r="J403" s="637">
        <v>20</v>
      </c>
      <c r="K403" s="636"/>
      <c r="L403" s="637"/>
      <c r="M403" s="636"/>
      <c r="N403" s="637"/>
      <c r="O403" s="635">
        <v>1</v>
      </c>
    </row>
    <row r="404" spans="1:15" ht="216" customHeight="1" thickBot="1">
      <c r="A404" s="39">
        <f t="shared" si="7"/>
        <v>390</v>
      </c>
      <c r="B404" s="310" t="s">
        <v>339</v>
      </c>
      <c r="C404" s="47" t="s">
        <v>340</v>
      </c>
      <c r="D404" s="310" t="s">
        <v>2524</v>
      </c>
      <c r="E404" s="51" t="s">
        <v>2026</v>
      </c>
      <c r="F404" s="720" t="s">
        <v>2525</v>
      </c>
      <c r="G404" s="51" t="s">
        <v>588</v>
      </c>
      <c r="H404" s="205" t="s">
        <v>1596</v>
      </c>
      <c r="I404" s="520">
        <v>3731</v>
      </c>
      <c r="J404" s="633">
        <v>1894.1</v>
      </c>
      <c r="K404" s="520">
        <v>3731</v>
      </c>
      <c r="L404" s="633"/>
      <c r="M404" s="520"/>
      <c r="N404" s="521"/>
      <c r="O404" s="186">
        <v>127</v>
      </c>
    </row>
    <row r="405" spans="1:15" ht="16.5" thickBot="1">
      <c r="A405" s="39">
        <f t="shared" si="7"/>
        <v>391</v>
      </c>
      <c r="B405" s="190" t="s">
        <v>699</v>
      </c>
      <c r="C405" s="47" t="s">
        <v>1803</v>
      </c>
      <c r="D405" s="646"/>
      <c r="E405" s="53" t="s">
        <v>700</v>
      </c>
      <c r="G405" s="53" t="s">
        <v>592</v>
      </c>
      <c r="H405" s="202" t="s">
        <v>2391</v>
      </c>
      <c r="I405" s="496"/>
      <c r="J405" s="646"/>
      <c r="K405" s="496"/>
      <c r="L405" s="646"/>
      <c r="M405" s="496"/>
      <c r="N405" s="646"/>
      <c r="O405" s="496"/>
    </row>
    <row r="406" spans="1:15" ht="32.25" thickBot="1">
      <c r="A406" s="39">
        <f t="shared" si="7"/>
        <v>392</v>
      </c>
      <c r="B406" s="654" t="s">
        <v>2396</v>
      </c>
      <c r="C406" s="179" t="s">
        <v>2397</v>
      </c>
      <c r="D406" s="655" t="s">
        <v>2398</v>
      </c>
      <c r="E406" s="452" t="s">
        <v>2399</v>
      </c>
      <c r="F406" s="656"/>
      <c r="G406" s="452" t="s">
        <v>1242</v>
      </c>
      <c r="H406" s="657" t="s">
        <v>1449</v>
      </c>
      <c r="I406" s="660">
        <v>28</v>
      </c>
      <c r="J406" s="661">
        <v>28</v>
      </c>
      <c r="K406" s="658"/>
      <c r="L406" s="661">
        <v>28</v>
      </c>
      <c r="M406" s="662"/>
      <c r="N406" s="661"/>
      <c r="O406" s="662">
        <v>2</v>
      </c>
    </row>
    <row r="407" spans="1:15" s="666" customFormat="1" ht="63.75" thickBot="1">
      <c r="A407" s="663">
        <f t="shared" si="7"/>
        <v>393</v>
      </c>
      <c r="B407" s="664" t="s">
        <v>2400</v>
      </c>
      <c r="C407" s="665" t="s">
        <v>2402</v>
      </c>
      <c r="D407" s="664" t="s">
        <v>2403</v>
      </c>
      <c r="E407" s="665" t="s">
        <v>2401</v>
      </c>
      <c r="F407" s="664"/>
      <c r="G407" s="665" t="s">
        <v>592</v>
      </c>
      <c r="H407" s="664"/>
      <c r="I407" s="665">
        <v>45.5</v>
      </c>
      <c r="J407" s="664">
        <v>32.5</v>
      </c>
      <c r="K407" s="665"/>
      <c r="L407" s="664"/>
      <c r="M407" s="665"/>
      <c r="N407" s="664"/>
      <c r="O407" s="665">
        <v>2</v>
      </c>
    </row>
    <row r="408" spans="1:15" s="666" customFormat="1" ht="48" thickBot="1">
      <c r="A408" s="663">
        <f t="shared" si="7"/>
        <v>394</v>
      </c>
      <c r="B408" s="120" t="s">
        <v>2406</v>
      </c>
      <c r="C408" s="667" t="s">
        <v>426</v>
      </c>
      <c r="D408" s="120" t="s">
        <v>2408</v>
      </c>
      <c r="E408" s="668" t="s">
        <v>2409</v>
      </c>
      <c r="F408" s="675" t="s">
        <v>2407</v>
      </c>
      <c r="G408" s="668" t="s">
        <v>1242</v>
      </c>
      <c r="H408" s="120" t="s">
        <v>638</v>
      </c>
      <c r="I408" s="679">
        <v>50</v>
      </c>
      <c r="J408" s="680">
        <v>50</v>
      </c>
      <c r="K408" s="679"/>
      <c r="L408" s="680">
        <v>50</v>
      </c>
      <c r="M408" s="679"/>
      <c r="N408" s="680"/>
      <c r="O408" s="668">
        <v>10</v>
      </c>
    </row>
    <row r="409" spans="1:15" s="666" customFormat="1" ht="126.75" thickBot="1">
      <c r="A409" s="663">
        <f t="shared" si="7"/>
        <v>395</v>
      </c>
      <c r="B409" s="669" t="s">
        <v>2410</v>
      </c>
      <c r="C409" s="676" t="s">
        <v>426</v>
      </c>
      <c r="D409" s="664" t="s">
        <v>2411</v>
      </c>
      <c r="E409" s="665" t="s">
        <v>2412</v>
      </c>
      <c r="F409" s="664"/>
      <c r="G409" s="665" t="s">
        <v>1242</v>
      </c>
      <c r="H409" s="664" t="s">
        <v>644</v>
      </c>
      <c r="I409" s="677">
        <v>50</v>
      </c>
      <c r="J409" s="678">
        <v>50</v>
      </c>
      <c r="K409" s="677"/>
      <c r="L409" s="678"/>
      <c r="M409" s="677"/>
      <c r="N409" s="678"/>
      <c r="O409" s="665">
        <v>3</v>
      </c>
    </row>
    <row r="410" spans="1:15" s="666" customFormat="1" ht="16.5" thickBot="1">
      <c r="A410" s="663">
        <f t="shared" si="7"/>
        <v>396</v>
      </c>
      <c r="B410" s="120" t="s">
        <v>2414</v>
      </c>
      <c r="C410" s="668" t="s">
        <v>328</v>
      </c>
      <c r="D410" s="120" t="s">
        <v>2415</v>
      </c>
      <c r="E410" s="668" t="s">
        <v>2416</v>
      </c>
      <c r="F410" s="120"/>
      <c r="G410" s="668" t="s">
        <v>1242</v>
      </c>
      <c r="H410" s="120" t="s">
        <v>1449</v>
      </c>
      <c r="I410" s="679">
        <v>20</v>
      </c>
      <c r="J410" s="680">
        <v>20</v>
      </c>
      <c r="K410" s="679"/>
      <c r="L410" s="680"/>
      <c r="M410" s="679"/>
      <c r="N410" s="680"/>
      <c r="O410" s="668">
        <v>2</v>
      </c>
    </row>
    <row r="411" spans="1:15" s="666" customFormat="1" ht="48" thickBot="1">
      <c r="A411" s="663">
        <f t="shared" si="7"/>
        <v>397</v>
      </c>
      <c r="B411" s="664" t="s">
        <v>2417</v>
      </c>
      <c r="C411" s="665" t="s">
        <v>328</v>
      </c>
      <c r="D411" s="664" t="s">
        <v>2419</v>
      </c>
      <c r="E411" s="665" t="s">
        <v>2418</v>
      </c>
      <c r="F411" s="664"/>
      <c r="G411" s="665" t="s">
        <v>1242</v>
      </c>
      <c r="H411" s="664" t="s">
        <v>1449</v>
      </c>
      <c r="I411" s="677">
        <v>20</v>
      </c>
      <c r="J411" s="678">
        <v>20</v>
      </c>
      <c r="K411" s="677"/>
      <c r="L411" s="678"/>
      <c r="M411" s="677"/>
      <c r="N411" s="678"/>
      <c r="O411" s="665">
        <v>2</v>
      </c>
    </row>
    <row r="412" spans="1:15" s="666" customFormat="1" ht="32.25" thickBot="1">
      <c r="A412" s="663">
        <f t="shared" si="7"/>
        <v>398</v>
      </c>
      <c r="B412" s="120" t="s">
        <v>2420</v>
      </c>
      <c r="C412" s="668" t="s">
        <v>370</v>
      </c>
      <c r="D412" s="120" t="s">
        <v>2421</v>
      </c>
      <c r="E412" s="668" t="s">
        <v>2422</v>
      </c>
      <c r="F412" s="120"/>
      <c r="G412" s="668" t="s">
        <v>1242</v>
      </c>
      <c r="H412" s="120" t="s">
        <v>1166</v>
      </c>
      <c r="I412" s="679">
        <v>30</v>
      </c>
      <c r="J412" s="680">
        <v>30</v>
      </c>
      <c r="K412" s="679"/>
      <c r="L412" s="680"/>
      <c r="M412" s="679"/>
      <c r="N412" s="680"/>
      <c r="O412" s="668">
        <v>2</v>
      </c>
    </row>
    <row r="413" spans="1:15" s="666" customFormat="1" ht="48" thickBot="1">
      <c r="A413" s="663">
        <f t="shared" si="7"/>
        <v>399</v>
      </c>
      <c r="B413" s="669" t="s">
        <v>2423</v>
      </c>
      <c r="C413" s="665" t="s">
        <v>1168</v>
      </c>
      <c r="D413" s="664" t="s">
        <v>2424</v>
      </c>
      <c r="E413" s="665" t="s">
        <v>2425</v>
      </c>
      <c r="F413" s="664"/>
      <c r="G413" s="665" t="s">
        <v>592</v>
      </c>
      <c r="H413" s="664" t="s">
        <v>863</v>
      </c>
      <c r="I413" s="677">
        <v>30</v>
      </c>
      <c r="J413" s="678">
        <v>20</v>
      </c>
      <c r="K413" s="677"/>
      <c r="L413" s="678"/>
      <c r="M413" s="677"/>
      <c r="N413" s="678"/>
      <c r="O413" s="665">
        <v>3</v>
      </c>
    </row>
    <row r="414" spans="1:15" s="666" customFormat="1" ht="32.25" thickBot="1">
      <c r="A414" s="663">
        <f t="shared" si="7"/>
        <v>400</v>
      </c>
      <c r="B414" s="120" t="s">
        <v>2426</v>
      </c>
      <c r="C414" s="668" t="s">
        <v>1919</v>
      </c>
      <c r="D414" s="120" t="s">
        <v>2427</v>
      </c>
      <c r="E414" s="668" t="s">
        <v>2428</v>
      </c>
      <c r="F414" s="675" t="s">
        <v>2429</v>
      </c>
      <c r="G414" s="668" t="s">
        <v>1242</v>
      </c>
      <c r="H414" s="120" t="s">
        <v>1000</v>
      </c>
      <c r="I414" s="679">
        <v>20</v>
      </c>
      <c r="J414" s="680">
        <v>20</v>
      </c>
      <c r="K414" s="679"/>
      <c r="L414" s="680"/>
      <c r="M414" s="679"/>
      <c r="N414" s="680"/>
      <c r="O414" s="668">
        <v>1</v>
      </c>
    </row>
    <row r="415" spans="1:15" s="666" customFormat="1" ht="32.25" thickBot="1">
      <c r="A415" s="734">
        <f t="shared" si="7"/>
        <v>401</v>
      </c>
      <c r="B415" s="664" t="s">
        <v>2430</v>
      </c>
      <c r="C415" s="665" t="s">
        <v>2431</v>
      </c>
      <c r="D415" s="664" t="s">
        <v>2432</v>
      </c>
      <c r="E415" s="665" t="s">
        <v>2433</v>
      </c>
      <c r="F415" s="681" t="s">
        <v>2434</v>
      </c>
      <c r="G415" s="665" t="s">
        <v>588</v>
      </c>
      <c r="H415" s="664"/>
      <c r="I415" s="665">
        <v>675.8</v>
      </c>
      <c r="J415" s="664">
        <v>460</v>
      </c>
      <c r="K415" s="665"/>
      <c r="L415" s="664"/>
      <c r="M415" s="665"/>
      <c r="N415" s="664"/>
      <c r="O415" s="665">
        <v>34</v>
      </c>
    </row>
    <row r="416" spans="1:15" s="666" customFormat="1" ht="16.5" thickBot="1">
      <c r="A416" s="734">
        <v>402</v>
      </c>
      <c r="B416" s="670" t="s">
        <v>2446</v>
      </c>
      <c r="C416" s="671" t="s">
        <v>2447</v>
      </c>
      <c r="D416" s="670"/>
      <c r="E416" s="671"/>
      <c r="F416" s="670"/>
      <c r="G416" s="671" t="s">
        <v>592</v>
      </c>
      <c r="H416" s="670"/>
      <c r="I416" s="671">
        <v>231.8</v>
      </c>
      <c r="J416" s="670">
        <v>87.1</v>
      </c>
      <c r="K416" s="671"/>
      <c r="L416" s="670">
        <v>231.8</v>
      </c>
      <c r="M416" s="671"/>
      <c r="N416" s="670"/>
      <c r="O416" s="671">
        <v>5</v>
      </c>
    </row>
    <row r="417" spans="1:15" s="666" customFormat="1" ht="48" thickBot="1">
      <c r="A417" s="734">
        <v>403</v>
      </c>
      <c r="B417" s="670" t="s">
        <v>2453</v>
      </c>
      <c r="C417" s="671" t="s">
        <v>2454</v>
      </c>
      <c r="D417" s="670" t="s">
        <v>2512</v>
      </c>
      <c r="E417" s="671"/>
      <c r="F417" s="707"/>
      <c r="G417" s="671" t="s">
        <v>1242</v>
      </c>
      <c r="H417" s="670"/>
      <c r="I417" s="671">
        <v>32</v>
      </c>
      <c r="J417" s="670">
        <v>32</v>
      </c>
      <c r="K417" s="671"/>
      <c r="L417" s="670">
        <v>32</v>
      </c>
      <c r="M417" s="671"/>
      <c r="N417" s="670"/>
      <c r="O417" s="671">
        <v>1</v>
      </c>
    </row>
    <row r="418" spans="1:15" s="666" customFormat="1" ht="79.5" thickBot="1">
      <c r="A418" s="734">
        <v>404</v>
      </c>
      <c r="B418" s="40" t="s">
        <v>2459</v>
      </c>
      <c r="C418" s="16" t="s">
        <v>2565</v>
      </c>
      <c r="D418" s="16" t="s">
        <v>2481</v>
      </c>
      <c r="E418" s="42" t="s">
        <v>2456</v>
      </c>
      <c r="F418" s="708" t="s">
        <v>2482</v>
      </c>
      <c r="G418" s="39" t="s">
        <v>592</v>
      </c>
      <c r="H418" s="670"/>
      <c r="I418" s="671">
        <v>100</v>
      </c>
      <c r="J418" s="670">
        <v>50</v>
      </c>
      <c r="K418" s="671"/>
      <c r="L418" s="670">
        <v>100</v>
      </c>
      <c r="M418" s="671"/>
      <c r="N418" s="670"/>
      <c r="O418" s="671">
        <v>6</v>
      </c>
    </row>
    <row r="419" spans="1:15" s="666" customFormat="1" ht="32.25" thickBot="1">
      <c r="A419" s="734">
        <v>405</v>
      </c>
      <c r="B419" s="670" t="s">
        <v>2461</v>
      </c>
      <c r="C419" s="671" t="s">
        <v>2460</v>
      </c>
      <c r="D419" s="670" t="s">
        <v>2462</v>
      </c>
      <c r="E419" s="671"/>
      <c r="F419" s="707"/>
      <c r="G419" s="671" t="s">
        <v>592</v>
      </c>
      <c r="H419" s="670" t="s">
        <v>863</v>
      </c>
      <c r="I419" s="671">
        <v>30</v>
      </c>
      <c r="J419" s="670">
        <v>20</v>
      </c>
      <c r="K419" s="671"/>
      <c r="L419" s="670"/>
      <c r="M419" s="671"/>
      <c r="N419" s="670"/>
      <c r="O419" s="671"/>
    </row>
    <row r="420" spans="1:15" s="666" customFormat="1" ht="63.75" thickBot="1">
      <c r="A420" s="734">
        <v>406</v>
      </c>
      <c r="B420" s="40" t="s">
        <v>2459</v>
      </c>
      <c r="C420" s="16" t="s">
        <v>2583</v>
      </c>
      <c r="D420" s="16" t="s">
        <v>2457</v>
      </c>
      <c r="E420" s="42" t="s">
        <v>2456</v>
      </c>
      <c r="F420" s="708" t="s">
        <v>2458</v>
      </c>
      <c r="G420" s="39" t="s">
        <v>592</v>
      </c>
      <c r="H420" s="670"/>
      <c r="I420" s="671">
        <v>100</v>
      </c>
      <c r="J420" s="670">
        <v>50</v>
      </c>
      <c r="K420" s="671"/>
      <c r="L420" s="670">
        <v>100</v>
      </c>
      <c r="M420" s="671"/>
      <c r="N420" s="670"/>
      <c r="O420" s="671">
        <v>6</v>
      </c>
    </row>
    <row r="421" spans="1:15" s="666" customFormat="1" ht="48" thickBot="1">
      <c r="A421" s="39">
        <v>407</v>
      </c>
      <c r="B421" s="40" t="s">
        <v>2511</v>
      </c>
      <c r="C421" s="16" t="s">
        <v>363</v>
      </c>
      <c r="D421" s="16" t="s">
        <v>2513</v>
      </c>
      <c r="E421" s="42"/>
      <c r="F421" s="708"/>
      <c r="G421" s="39" t="s">
        <v>1242</v>
      </c>
      <c r="H421" s="670"/>
      <c r="I421" s="671">
        <v>35</v>
      </c>
      <c r="J421" s="670">
        <v>30</v>
      </c>
      <c r="K421" s="671"/>
      <c r="L421" s="670">
        <v>35</v>
      </c>
      <c r="M421" s="671"/>
      <c r="N421" s="670"/>
      <c r="O421" s="671">
        <v>2</v>
      </c>
    </row>
    <row r="422" spans="1:15" s="666" customFormat="1" ht="48" thickBot="1">
      <c r="A422" s="39">
        <v>408</v>
      </c>
      <c r="B422" s="40" t="s">
        <v>2515</v>
      </c>
      <c r="C422" s="16" t="s">
        <v>2516</v>
      </c>
      <c r="D422" s="16" t="s">
        <v>2517</v>
      </c>
      <c r="E422" s="42" t="s">
        <v>2518</v>
      </c>
      <c r="F422" s="708"/>
      <c r="G422" s="39" t="s">
        <v>592</v>
      </c>
      <c r="H422" s="670"/>
      <c r="I422" s="671">
        <v>42.8</v>
      </c>
      <c r="J422" s="670">
        <v>33.3</v>
      </c>
      <c r="K422" s="671">
        <v>42.8</v>
      </c>
      <c r="L422" s="670"/>
      <c r="M422" s="671"/>
      <c r="N422" s="670"/>
      <c r="O422" s="671">
        <v>2</v>
      </c>
    </row>
    <row r="423" spans="1:15" s="666" customFormat="1" ht="63" customHeight="1" thickBot="1">
      <c r="A423" s="39">
        <v>409</v>
      </c>
      <c r="B423" s="40" t="s">
        <v>2459</v>
      </c>
      <c r="C423" s="16"/>
      <c r="D423" s="16" t="s">
        <v>2562</v>
      </c>
      <c r="E423" s="42" t="s">
        <v>2563</v>
      </c>
      <c r="F423" s="708" t="s">
        <v>2458</v>
      </c>
      <c r="G423" s="39" t="s">
        <v>592</v>
      </c>
      <c r="H423" s="670"/>
      <c r="I423" s="671">
        <v>100</v>
      </c>
      <c r="J423" s="670">
        <v>50</v>
      </c>
      <c r="K423" s="671"/>
      <c r="L423" s="670"/>
      <c r="M423" s="671"/>
      <c r="N423" s="670"/>
      <c r="O423" s="671">
        <v>6</v>
      </c>
    </row>
    <row r="424" spans="1:15" ht="48" thickBot="1">
      <c r="A424" s="39">
        <v>410</v>
      </c>
      <c r="B424" s="38" t="s">
        <v>2701</v>
      </c>
      <c r="C424" s="38" t="s">
        <v>2702</v>
      </c>
      <c r="D424" s="41" t="s">
        <v>2077</v>
      </c>
      <c r="E424" s="44" t="s">
        <v>124</v>
      </c>
      <c r="F424" s="318" t="s">
        <v>800</v>
      </c>
      <c r="G424" s="39" t="s">
        <v>592</v>
      </c>
      <c r="H424" s="44" t="s">
        <v>1596</v>
      </c>
      <c r="I424" s="519">
        <v>195.4</v>
      </c>
      <c r="J424" s="517">
        <v>150.3</v>
      </c>
      <c r="K424" s="519">
        <v>195.4</v>
      </c>
      <c r="L424" s="519"/>
      <c r="M424" s="519"/>
      <c r="N424" s="517"/>
      <c r="O424" s="182">
        <v>10</v>
      </c>
    </row>
    <row r="425" spans="1:15" s="666" customFormat="1" ht="32.25" thickBot="1">
      <c r="A425" s="39">
        <v>411</v>
      </c>
      <c r="B425" s="40" t="s">
        <v>2705</v>
      </c>
      <c r="C425" s="16" t="s">
        <v>2707</v>
      </c>
      <c r="D425" s="16" t="s">
        <v>2706</v>
      </c>
      <c r="E425" s="42" t="s">
        <v>386</v>
      </c>
      <c r="F425" s="708"/>
      <c r="G425" s="39" t="s">
        <v>588</v>
      </c>
      <c r="H425" s="670" t="s">
        <v>1596</v>
      </c>
      <c r="I425" s="671">
        <v>516</v>
      </c>
      <c r="J425" s="670">
        <v>366</v>
      </c>
      <c r="K425" s="671">
        <v>516</v>
      </c>
      <c r="L425" s="670"/>
      <c r="M425" s="671"/>
      <c r="N425" s="670"/>
      <c r="O425" s="671">
        <v>11</v>
      </c>
    </row>
    <row r="426" spans="1:15" s="666" customFormat="1" ht="32.25" thickBot="1">
      <c r="A426" s="39">
        <v>412</v>
      </c>
      <c r="B426" s="40" t="s">
        <v>2721</v>
      </c>
      <c r="C426" s="16" t="s">
        <v>2722</v>
      </c>
      <c r="D426" s="684" t="s">
        <v>2723</v>
      </c>
      <c r="E426" s="693"/>
      <c r="F426" s="708"/>
      <c r="G426" s="39" t="s">
        <v>592</v>
      </c>
      <c r="H426" s="670"/>
      <c r="I426" s="671">
        <v>54.3</v>
      </c>
      <c r="J426" s="670">
        <v>43.3</v>
      </c>
      <c r="K426" s="671">
        <v>54.3</v>
      </c>
      <c r="L426" s="670"/>
      <c r="M426" s="671"/>
      <c r="N426" s="670"/>
      <c r="O426" s="671">
        <v>2</v>
      </c>
    </row>
    <row r="427" spans="1:15" s="666" customFormat="1" ht="32.25" thickBot="1">
      <c r="A427" s="39">
        <v>413</v>
      </c>
      <c r="B427" s="40" t="s">
        <v>2724</v>
      </c>
      <c r="C427" s="16" t="s">
        <v>2725</v>
      </c>
      <c r="D427" s="684" t="s">
        <v>1751</v>
      </c>
      <c r="E427" s="693"/>
      <c r="F427" s="708"/>
      <c r="G427" s="39" t="s">
        <v>1242</v>
      </c>
      <c r="H427" s="670"/>
      <c r="I427" s="671">
        <v>345.5</v>
      </c>
      <c r="J427" s="670">
        <v>50</v>
      </c>
      <c r="K427" s="671">
        <v>345.5</v>
      </c>
      <c r="L427" s="670"/>
      <c r="M427" s="671"/>
      <c r="N427" s="670"/>
      <c r="O427" s="671">
        <v>5</v>
      </c>
    </row>
    <row r="428" spans="1:15" s="666" customFormat="1" ht="32.25" thickBot="1">
      <c r="A428" s="39">
        <v>414</v>
      </c>
      <c r="B428" s="40" t="s">
        <v>2710</v>
      </c>
      <c r="C428" s="16" t="s">
        <v>2711</v>
      </c>
      <c r="D428" s="16" t="s">
        <v>2712</v>
      </c>
      <c r="E428" s="42" t="s">
        <v>2713</v>
      </c>
      <c r="F428" s="708"/>
      <c r="G428" s="39" t="s">
        <v>1242</v>
      </c>
      <c r="H428" s="670"/>
      <c r="I428" s="671">
        <v>30</v>
      </c>
      <c r="J428" s="670">
        <v>30</v>
      </c>
      <c r="K428" s="671"/>
      <c r="L428" s="670">
        <v>30</v>
      </c>
      <c r="M428" s="671"/>
      <c r="N428" s="670"/>
      <c r="O428" s="671">
        <v>3</v>
      </c>
    </row>
    <row r="429" spans="1:15" s="666" customFormat="1" ht="32.25" thickBot="1">
      <c r="A429" s="39">
        <v>415</v>
      </c>
      <c r="B429" s="40" t="s">
        <v>1994</v>
      </c>
      <c r="C429" s="16" t="s">
        <v>2714</v>
      </c>
      <c r="D429" s="16" t="s">
        <v>2715</v>
      </c>
      <c r="E429" s="42" t="s">
        <v>2716</v>
      </c>
      <c r="F429" s="708"/>
      <c r="G429" s="39" t="s">
        <v>1242</v>
      </c>
      <c r="H429" s="670"/>
      <c r="I429" s="671">
        <v>60</v>
      </c>
      <c r="J429" s="670">
        <v>40</v>
      </c>
      <c r="K429" s="671"/>
      <c r="L429" s="670">
        <v>60</v>
      </c>
      <c r="M429" s="671"/>
      <c r="N429" s="670"/>
      <c r="O429" s="671">
        <v>3</v>
      </c>
    </row>
    <row r="430" spans="1:15" s="666" customFormat="1" ht="32.25" thickBot="1">
      <c r="A430" s="39">
        <v>416</v>
      </c>
      <c r="B430" s="40" t="s">
        <v>1994</v>
      </c>
      <c r="C430" s="16" t="s">
        <v>2717</v>
      </c>
      <c r="D430" s="16" t="s">
        <v>2715</v>
      </c>
      <c r="E430" s="42" t="s">
        <v>2716</v>
      </c>
      <c r="F430" s="708"/>
      <c r="G430" s="39" t="s">
        <v>1242</v>
      </c>
      <c r="H430" s="670"/>
      <c r="I430" s="671">
        <v>30</v>
      </c>
      <c r="J430" s="670">
        <v>30</v>
      </c>
      <c r="K430" s="671"/>
      <c r="L430" s="670">
        <v>30</v>
      </c>
      <c r="M430" s="671"/>
      <c r="N430" s="670"/>
      <c r="O430" s="671">
        <v>2</v>
      </c>
    </row>
    <row r="431" spans="1:15" ht="16.5" thickBot="1">
      <c r="A431" s="39"/>
      <c r="B431" s="40"/>
      <c r="C431" s="16"/>
      <c r="D431" s="16"/>
      <c r="E431" s="42"/>
      <c r="F431" s="708"/>
      <c r="G431" s="39"/>
      <c r="H431" s="670"/>
      <c r="I431" s="671"/>
      <c r="J431" s="670"/>
      <c r="K431" s="671"/>
      <c r="L431" s="670"/>
      <c r="M431" s="671"/>
      <c r="N431" s="670"/>
      <c r="O431" s="671"/>
    </row>
  </sheetData>
  <sheetProtection/>
  <autoFilter ref="A11:O431"/>
  <mergeCells count="10">
    <mergeCell ref="F9:F10"/>
    <mergeCell ref="A9:A10"/>
    <mergeCell ref="I9:N9"/>
    <mergeCell ref="O9:O10"/>
    <mergeCell ref="B9:B10"/>
    <mergeCell ref="C9:C10"/>
    <mergeCell ref="D9:D10"/>
    <mergeCell ref="E9:E10"/>
    <mergeCell ref="G9:G10"/>
    <mergeCell ref="H9:H10"/>
  </mergeCells>
  <hyperlinks>
    <hyperlink ref="F368" r:id="rId1" display="detstva2010@mail.ru "/>
    <hyperlink ref="F371" r:id="rId2" display="vitaly.rintsev@stroylandiya.ru "/>
    <hyperlink ref="F362" r:id="rId3" display="zirgan0@mail.ru "/>
    <hyperlink ref="F384" r:id="rId4" display="kia8@yandex.ru "/>
    <hyperlink ref="F364" r:id="rId5" display="avermolaev1980@mail.ru "/>
    <hyperlink ref="F325" r:id="rId6" display="voenmag.str@inbox.ru"/>
    <hyperlink ref="F386" r:id="rId7" display="79876093657@mail.ru  "/>
    <hyperlink ref="F388" r:id="rId8" display="marinanev@yandex.ru "/>
    <hyperlink ref="F117" r:id="rId9" display="ishimbay@tehvideoservis.ru "/>
    <hyperlink ref="F259" r:id="rId10" display="pandamekh@mail.ru "/>
    <hyperlink ref="F266" r:id="rId11" display="elchis@yandex.ru "/>
    <hyperlink ref="F173" r:id="rId12" display="braiceva70@mail.ru "/>
    <hyperlink ref="F14" r:id="rId13" display="rodnichoc-ooo@yandex.ru "/>
    <hyperlink ref="F15" r:id="rId14" display="rodnichoc-ooo@yandex.ru "/>
    <hyperlink ref="F77" r:id="rId15" display="lenina_66@mail.ru "/>
    <hyperlink ref="F78" r:id="rId16" display="lenina_66@mail.ru "/>
    <hyperlink ref="F54" r:id="rId17" display="corpvisa@yandex.ru "/>
    <hyperlink ref="F56" r:id="rId18" display="corpvisa@yandex.ru "/>
    <hyperlink ref="F72" r:id="rId19" display="pivo-24@mail.ru "/>
    <hyperlink ref="F73" r:id="rId20" display="upr40@matrixufa.ru "/>
    <hyperlink ref="F140" r:id="rId21" display="yarmarka30@yarmarka-ufa.ru "/>
    <hyperlink ref="F64" r:id="rId22" display="ooovibor@rambler.ru "/>
    <hyperlink ref="F65" r:id="rId23" display="ooovibor@rambler.ru "/>
    <hyperlink ref="F66" r:id="rId24" display="ooovibor@rambler.ru "/>
    <hyperlink ref="F63" r:id="rId25" display="ooovibor@rambler.ru "/>
    <hyperlink ref="F111" r:id="rId26" display="mag_mechta@mail.ru "/>
    <hyperlink ref="F97" r:id="rId27" display="plastovets76@mail.ru "/>
    <hyperlink ref="F171" r:id="rId28" display="plastovets76@mail.ru "/>
    <hyperlink ref="F98" r:id="rId29" display="soiuz-i@mail.ru "/>
    <hyperlink ref="F30" r:id="rId30" display="p022@polushka.net "/>
    <hyperlink ref="F29" r:id="rId31" display="p119@polushka.net "/>
    <hyperlink ref="F28" r:id="rId32" display="p190@polushka.net "/>
    <hyperlink ref="F222" r:id="rId33" display="slvip83@mail.ru "/>
    <hyperlink ref="F69" r:id="rId34" display="vadtumanov@mail.ru "/>
    <hyperlink ref="F57" r:id="rId35" display="chikirkina@mail.ru "/>
    <hyperlink ref="F60" r:id="rId36" display="chikirkina@mail.ru "/>
    <hyperlink ref="F61" r:id="rId37" display="chikirkina@mail.ru "/>
    <hyperlink ref="F22" r:id="rId38" display="postnikova_sa@stt.tander.ru "/>
    <hyperlink ref="F23" r:id="rId39" display="postnikova_sa@stt.tander.ru "/>
    <hyperlink ref="F24" r:id="rId40" display="postnikova_sa@stt.tander.ru "/>
    <hyperlink ref="F20" r:id="rId41" display="postnikova_sa@stt.tander.ru "/>
    <hyperlink ref="F21" r:id="rId42" display="postnikova_sa@stt.tander.ru "/>
    <hyperlink ref="F18" r:id="rId43" display="postnikova_sa@stt.tander.ru "/>
    <hyperlink ref="F19" r:id="rId44" display="postnikova_sa@stt.tander.ru "/>
    <hyperlink ref="F26" r:id="rId45" display="postnikova_sa@stt.tander.ru "/>
    <hyperlink ref="F25" r:id="rId46" display="postnikova_sa@stt.tander.ru "/>
    <hyperlink ref="F39" r:id="rId47" display="swetlana16.71@mail.ru "/>
    <hyperlink ref="F37" r:id="rId48" display="swetlana16.71@mail.ru    "/>
    <hyperlink ref="F38" r:id="rId49" display="swetlana16.71@mail.ru "/>
    <hyperlink ref="F41" r:id="rId50" display="shopish10@semerochka.ru "/>
    <hyperlink ref="F42" r:id="rId51" display="shopish43@semerochka.ru "/>
    <hyperlink ref="F43" r:id="rId52" display="shopish46@semerochka.ru "/>
    <hyperlink ref="F235" r:id="rId53" display="karmyshev12@yandex.ru "/>
    <hyperlink ref="F138" r:id="rId54" display="razvitie@krasnoe-beloe.ru "/>
    <hyperlink ref="F323" r:id="rId55" display="gulya8005@mail.ru "/>
    <hyperlink ref="F249" r:id="rId56" display="rukolov@yandex.ru "/>
    <hyperlink ref="F237" r:id="rId57" display="larisa_timer@mail.ru "/>
    <hyperlink ref="F351" r:id="rId58" display="paluba-2012@mail.ru "/>
    <hyperlink ref="F74" r:id="rId59" display="upr63@matrixufa.ru "/>
    <hyperlink ref="F52" r:id="rId60" display="stop-hleb@mail.ru "/>
    <hyperlink ref="F44" r:id="rId61" display="stop-hleb@mail.ru "/>
    <hyperlink ref="F51" r:id="rId62" display="stop-hleb@mail.ru "/>
    <hyperlink ref="F45" r:id="rId63" display="stop-hleb@mail.ru "/>
    <hyperlink ref="F46" r:id="rId64" display="stop-hleb@mail.ru "/>
    <hyperlink ref="F53" r:id="rId65" display="stop-hleb@mail.ru "/>
    <hyperlink ref="F48" r:id="rId66" display="stop-hleb@mail.ru "/>
    <hyperlink ref="F49" r:id="rId67" display="stop-hleb@mail.ru "/>
    <hyperlink ref="F67" r:id="rId68" display="ooovibor@rambler.ru "/>
    <hyperlink ref="F68" r:id="rId69" display="ooovibor@rambler.ru "/>
    <hyperlink ref="F71" r:id="rId70" display="pivo-24@mail.ru "/>
    <hyperlink ref="F101" r:id="rId71" display="lar_step@mail.ru"/>
    <hyperlink ref="F70" r:id="rId72" display="vadtumanov@mail.ru "/>
    <hyperlink ref="F62" r:id="rId73" display="chikirkina@mail.ru "/>
    <hyperlink ref="F75" r:id="rId74" display="upr62@matrixufa.ru "/>
    <hyperlink ref="F17" r:id="rId75" display="postnikova_sa@stt.tander.ru "/>
    <hyperlink ref="F402" r:id="rId76" display="gdenis585@gmail.com "/>
    <hyperlink ref="F400" r:id="rId77" display="ilshat_sharipov@mail.ru "/>
    <hyperlink ref="F350" r:id="rId78" display="avtodoctor77@mail.ru"/>
    <hyperlink ref="F408" r:id="rId79" display="kassaishimbai@tmktools.ru"/>
    <hyperlink ref="F414" r:id="rId80" display="ishimbay-torex@mail.ru"/>
    <hyperlink ref="F415" r:id="rId81" display="upr64@matrixufa.ru"/>
    <hyperlink ref="F345" r:id="rId82" display="2008centr@mail.ru"/>
    <hyperlink ref="F87" r:id="rId83" display="k.b102@mail/ru"/>
    <hyperlink ref="F418" r:id="rId84" display="k.b102@mail.ru"/>
    <hyperlink ref="E353" r:id="rId85" display="abzi83@yandex.ru"/>
    <hyperlink ref="F420" r:id="rId86" display="k.b102@mail/ru"/>
    <hyperlink ref="F122" r:id="rId87" display="k.b102@mail/ru"/>
    <hyperlink ref="F404" r:id="rId88" display="geraseva_o_n@hm990206.magnit.ru"/>
    <hyperlink ref="F90" r:id="rId89" display="planeta@ufacom.ru    "/>
    <hyperlink ref="F423" r:id="rId90" display="k.b102@mail/ru"/>
    <hyperlink ref="F424" r:id="rId91" display="chikirkina@mail.ru "/>
    <hyperlink ref="F146" r:id="rId92" display="galiha@mail/ru"/>
    <hyperlink ref="F348" r:id="rId93" display="aidar1971@list.ru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4" r:id="rId94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L26" sqref="L26"/>
    </sheetView>
  </sheetViews>
  <sheetFormatPr defaultColWidth="9.00390625" defaultRowHeight="12.75"/>
  <cols>
    <col min="1" max="1" width="5.625" style="23" customWidth="1"/>
    <col min="2" max="2" width="27.75390625" style="21" customWidth="1"/>
    <col min="3" max="3" width="10.625" style="21" customWidth="1"/>
    <col min="4" max="4" width="12.25390625" style="21" customWidth="1"/>
    <col min="5" max="6" width="10.25390625" style="21" customWidth="1"/>
    <col min="7" max="7" width="12.375" style="21" customWidth="1"/>
    <col min="8" max="8" width="12.75390625" style="21" customWidth="1"/>
    <col min="9" max="9" width="9.00390625" style="21" customWidth="1"/>
    <col min="10" max="10" width="9.25390625" style="21" customWidth="1"/>
    <col min="11" max="11" width="11.375" style="21" customWidth="1"/>
    <col min="12" max="16384" width="9.125" style="21" customWidth="1"/>
  </cols>
  <sheetData>
    <row r="1" spans="1:11" ht="15">
      <c r="A1" s="858" t="s">
        <v>2699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33">
        <f>F7+I7</f>
        <v>169</v>
      </c>
      <c r="D7" s="234">
        <f>G7+J10</f>
        <v>15137.7</v>
      </c>
      <c r="E7" s="234">
        <f>H7+K10</f>
        <v>9552.6</v>
      </c>
      <c r="F7" s="235">
        <v>148</v>
      </c>
      <c r="G7" s="236">
        <v>13837.7</v>
      </c>
      <c r="H7" s="235">
        <v>9052.6</v>
      </c>
      <c r="I7" s="235">
        <v>21</v>
      </c>
      <c r="J7" s="235"/>
      <c r="K7" s="236"/>
    </row>
    <row r="8" spans="1:11" ht="13.5" thickBot="1">
      <c r="A8" s="31" t="s">
        <v>1424</v>
      </c>
      <c r="B8" s="33" t="s">
        <v>2273</v>
      </c>
      <c r="C8" s="233">
        <f>F8+I8</f>
        <v>26</v>
      </c>
      <c r="D8" s="234">
        <f>G8</f>
        <v>415</v>
      </c>
      <c r="E8" s="234">
        <f>H8</f>
        <v>341.8</v>
      </c>
      <c r="F8" s="237">
        <v>14</v>
      </c>
      <c r="G8" s="238">
        <v>415</v>
      </c>
      <c r="H8" s="237">
        <v>341.8</v>
      </c>
      <c r="I8" s="235">
        <v>12</v>
      </c>
      <c r="J8" s="235"/>
      <c r="K8" s="236"/>
    </row>
    <row r="9" spans="1:11" ht="13.5" thickBot="1">
      <c r="A9" s="31" t="s">
        <v>1425</v>
      </c>
      <c r="B9" s="32" t="s">
        <v>1407</v>
      </c>
      <c r="C9" s="239">
        <f>F9+I9</f>
        <v>17</v>
      </c>
      <c r="D9" s="240"/>
      <c r="E9" s="240"/>
      <c r="F9" s="241">
        <v>10</v>
      </c>
      <c r="G9" s="242"/>
      <c r="H9" s="241"/>
      <c r="I9" s="243">
        <v>7</v>
      </c>
      <c r="J9" s="235"/>
      <c r="K9" s="236"/>
    </row>
    <row r="10" spans="1:11" ht="13.5" thickBot="1">
      <c r="A10" s="31"/>
      <c r="B10" s="36" t="s">
        <v>1408</v>
      </c>
      <c r="C10" s="244">
        <f>SUM(C7:C9)</f>
        <v>212</v>
      </c>
      <c r="D10" s="245">
        <f>G10+J10</f>
        <v>15552.7</v>
      </c>
      <c r="E10" s="245">
        <f>H10+K10</f>
        <v>9894.4</v>
      </c>
      <c r="F10" s="246">
        <f>SUM(F7:F9)</f>
        <v>172</v>
      </c>
      <c r="G10" s="247">
        <f>SUM(G7:G9)</f>
        <v>14252.7</v>
      </c>
      <c r="H10" s="246">
        <f>SUM(H7:H9)</f>
        <v>9394.4</v>
      </c>
      <c r="I10" s="248">
        <v>40</v>
      </c>
      <c r="J10" s="249">
        <v>1300</v>
      </c>
      <c r="K10" s="250">
        <v>500</v>
      </c>
    </row>
    <row r="11" spans="1:11" ht="13.5" thickBot="1">
      <c r="A11" s="34">
        <v>2</v>
      </c>
      <c r="B11" s="22" t="s">
        <v>1409</v>
      </c>
      <c r="C11" s="251"/>
      <c r="D11" s="252"/>
      <c r="E11" s="252"/>
      <c r="F11" s="252"/>
      <c r="G11" s="253"/>
      <c r="H11" s="252"/>
      <c r="I11" s="252"/>
      <c r="J11" s="254"/>
      <c r="K11" s="255"/>
    </row>
    <row r="12" spans="1:11" ht="13.5" thickBot="1">
      <c r="A12" s="34">
        <v>3</v>
      </c>
      <c r="B12" s="22" t="s">
        <v>1410</v>
      </c>
      <c r="C12" s="873"/>
      <c r="D12" s="874"/>
      <c r="E12" s="874"/>
      <c r="F12" s="874"/>
      <c r="G12" s="874"/>
      <c r="H12" s="874"/>
      <c r="I12" s="874"/>
      <c r="J12" s="874"/>
      <c r="K12" s="875"/>
    </row>
    <row r="13" spans="1:11" ht="13.5" thickBot="1">
      <c r="A13" s="35" t="s">
        <v>1426</v>
      </c>
      <c r="B13" s="32" t="s">
        <v>2272</v>
      </c>
      <c r="C13" s="239">
        <f>F13+I13</f>
        <v>222</v>
      </c>
      <c r="D13" s="234"/>
      <c r="E13" s="234"/>
      <c r="F13" s="235">
        <v>215</v>
      </c>
      <c r="G13" s="236">
        <v>24055.7</v>
      </c>
      <c r="H13" s="235">
        <v>17647.6</v>
      </c>
      <c r="I13" s="235">
        <v>7</v>
      </c>
      <c r="J13" s="236"/>
      <c r="K13" s="236"/>
    </row>
    <row r="14" spans="1:11" ht="13.5" thickBot="1">
      <c r="A14" s="35" t="s">
        <v>1430</v>
      </c>
      <c r="B14" s="32" t="s">
        <v>2273</v>
      </c>
      <c r="C14" s="239">
        <f>SUM(F14+I14)</f>
        <v>5</v>
      </c>
      <c r="D14" s="234"/>
      <c r="E14" s="234"/>
      <c r="F14" s="237">
        <v>2</v>
      </c>
      <c r="G14" s="238">
        <v>93</v>
      </c>
      <c r="H14" s="237">
        <v>70</v>
      </c>
      <c r="I14" s="235">
        <v>3</v>
      </c>
      <c r="J14" s="236"/>
      <c r="K14" s="236"/>
    </row>
    <row r="15" spans="1:11" ht="13.5" thickBot="1">
      <c r="A15" s="35" t="s">
        <v>1431</v>
      </c>
      <c r="B15" s="32" t="s">
        <v>1407</v>
      </c>
      <c r="C15" s="239">
        <v>4</v>
      </c>
      <c r="D15" s="234"/>
      <c r="E15" s="234"/>
      <c r="F15" s="256"/>
      <c r="G15" s="257"/>
      <c r="H15" s="256"/>
      <c r="I15" s="235">
        <v>3</v>
      </c>
      <c r="J15" s="236"/>
      <c r="K15" s="236"/>
    </row>
    <row r="16" spans="1:11" ht="13.5" thickBot="1">
      <c r="A16" s="35"/>
      <c r="B16" s="36" t="s">
        <v>1408</v>
      </c>
      <c r="C16" s="244">
        <f>F16+I16</f>
        <v>230</v>
      </c>
      <c r="D16" s="245">
        <f>G16+J16</f>
        <v>24773.8</v>
      </c>
      <c r="E16" s="245">
        <f>H16+K16</f>
        <v>18026.6</v>
      </c>
      <c r="F16" s="246">
        <f>SUM(F13:F15)</f>
        <v>217</v>
      </c>
      <c r="G16" s="247">
        <f>SUM(G13:G15)</f>
        <v>24148.7</v>
      </c>
      <c r="H16" s="246">
        <f>SUM(H13:H15)</f>
        <v>17717.6</v>
      </c>
      <c r="I16" s="248">
        <v>13</v>
      </c>
      <c r="J16" s="250">
        <v>625.1</v>
      </c>
      <c r="K16" s="250">
        <v>309</v>
      </c>
    </row>
    <row r="17" spans="1:11" ht="13.5" thickBot="1">
      <c r="A17" s="34">
        <v>4</v>
      </c>
      <c r="B17" s="22" t="s">
        <v>1411</v>
      </c>
      <c r="C17" s="873"/>
      <c r="D17" s="874"/>
      <c r="E17" s="874"/>
      <c r="F17" s="874"/>
      <c r="G17" s="874"/>
      <c r="H17" s="874"/>
      <c r="I17" s="874"/>
      <c r="J17" s="874"/>
      <c r="K17" s="875"/>
    </row>
    <row r="18" spans="1:11" ht="13.5" thickBot="1">
      <c r="A18" s="35" t="s">
        <v>1432</v>
      </c>
      <c r="B18" s="32" t="s">
        <v>2272</v>
      </c>
      <c r="C18" s="239">
        <f>F18+I18</f>
        <v>94</v>
      </c>
      <c r="D18" s="234"/>
      <c r="E18" s="234"/>
      <c r="F18" s="235">
        <v>31</v>
      </c>
      <c r="G18" s="236">
        <v>17314.4</v>
      </c>
      <c r="H18" s="235">
        <v>11602.3</v>
      </c>
      <c r="I18" s="235">
        <v>63</v>
      </c>
      <c r="J18" s="236"/>
      <c r="K18" s="236"/>
    </row>
    <row r="19" spans="1:11" ht="13.5" thickBot="1">
      <c r="A19" s="35" t="s">
        <v>1433</v>
      </c>
      <c r="B19" s="32" t="s">
        <v>2273</v>
      </c>
      <c r="C19" s="258">
        <v>38</v>
      </c>
      <c r="D19" s="234"/>
      <c r="E19" s="234"/>
      <c r="F19" s="237"/>
      <c r="G19" s="238"/>
      <c r="H19" s="237"/>
      <c r="I19" s="235">
        <v>36</v>
      </c>
      <c r="J19" s="236"/>
      <c r="K19" s="236"/>
    </row>
    <row r="20" spans="1:11" ht="13.5" thickBot="1">
      <c r="A20" s="35" t="s">
        <v>1434</v>
      </c>
      <c r="B20" s="32" t="s">
        <v>1407</v>
      </c>
      <c r="C20" s="239">
        <f>SUM(F20+I20)</f>
        <v>9</v>
      </c>
      <c r="D20" s="240"/>
      <c r="E20" s="240"/>
      <c r="F20" s="241"/>
      <c r="G20" s="242"/>
      <c r="H20" s="241"/>
      <c r="I20" s="259">
        <v>9</v>
      </c>
      <c r="J20" s="236"/>
      <c r="K20" s="236"/>
    </row>
    <row r="21" spans="1:11" ht="13.5" thickBot="1">
      <c r="A21" s="35"/>
      <c r="B21" s="36" t="s">
        <v>1408</v>
      </c>
      <c r="C21" s="244">
        <f>SUM(C18:C20)</f>
        <v>141</v>
      </c>
      <c r="D21" s="245">
        <f>G21+J21</f>
        <v>23757.4</v>
      </c>
      <c r="E21" s="245">
        <f>H21+K21</f>
        <v>14498.599999999999</v>
      </c>
      <c r="F21" s="246">
        <f>SUM(F18:F20)</f>
        <v>31</v>
      </c>
      <c r="G21" s="247">
        <f>SUM(G18:G20)</f>
        <v>17314.4</v>
      </c>
      <c r="H21" s="246">
        <f>SUM(H18:H20)</f>
        <v>11602.3</v>
      </c>
      <c r="I21" s="248">
        <v>107</v>
      </c>
      <c r="J21" s="250">
        <v>6443</v>
      </c>
      <c r="K21" s="250">
        <v>2896.3</v>
      </c>
    </row>
    <row r="22" spans="1:11" ht="13.5" thickBot="1">
      <c r="A22" s="34">
        <v>5</v>
      </c>
      <c r="B22" s="22" t="s">
        <v>1412</v>
      </c>
      <c r="C22" s="873"/>
      <c r="D22" s="874"/>
      <c r="E22" s="874"/>
      <c r="F22" s="874"/>
      <c r="G22" s="874"/>
      <c r="H22" s="874"/>
      <c r="I22" s="874"/>
      <c r="J22" s="874"/>
      <c r="K22" s="875"/>
    </row>
    <row r="23" spans="1:11" ht="13.5" thickBot="1">
      <c r="A23" s="35"/>
      <c r="B23" s="32" t="s">
        <v>1413</v>
      </c>
      <c r="C23" s="260"/>
      <c r="D23" s="261"/>
      <c r="E23" s="261"/>
      <c r="F23" s="262"/>
      <c r="G23" s="256"/>
      <c r="H23" s="256"/>
      <c r="I23" s="254"/>
      <c r="J23" s="255"/>
      <c r="K23" s="255"/>
    </row>
    <row r="24" spans="1:11" ht="13.5" thickBot="1">
      <c r="A24" s="35" t="s">
        <v>1435</v>
      </c>
      <c r="B24" s="32" t="s">
        <v>1444</v>
      </c>
      <c r="C24" s="239">
        <f>SUM(C25:C28)</f>
        <v>7</v>
      </c>
      <c r="D24" s="234">
        <f aca="true" t="shared" si="0" ref="D24:D29">SUM(G24+J24)</f>
        <v>20192.9</v>
      </c>
      <c r="E24" s="234">
        <f>SUM(E25:E28)</f>
        <v>15428.1</v>
      </c>
      <c r="F24" s="263">
        <v>7</v>
      </c>
      <c r="G24" s="237">
        <v>20192.9</v>
      </c>
      <c r="H24" s="237">
        <v>15428.1</v>
      </c>
      <c r="I24" s="254"/>
      <c r="J24" s="255"/>
      <c r="K24" s="255"/>
    </row>
    <row r="25" spans="1:11" ht="13.5" thickBot="1">
      <c r="A25" s="35" t="s">
        <v>1438</v>
      </c>
      <c r="B25" s="32" t="s">
        <v>1414</v>
      </c>
      <c r="C25" s="264">
        <v>0</v>
      </c>
      <c r="D25" s="235">
        <f t="shared" si="0"/>
        <v>0</v>
      </c>
      <c r="E25" s="235">
        <f>SUM(H25+K25)</f>
        <v>0</v>
      </c>
      <c r="F25" s="264">
        <v>0</v>
      </c>
      <c r="G25" s="235">
        <v>0</v>
      </c>
      <c r="H25" s="235">
        <v>0</v>
      </c>
      <c r="I25" s="254"/>
      <c r="J25" s="255"/>
      <c r="K25" s="255"/>
    </row>
    <row r="26" spans="1:11" ht="13.5" thickBot="1">
      <c r="A26" s="35" t="s">
        <v>1439</v>
      </c>
      <c r="B26" s="32" t="s">
        <v>1415</v>
      </c>
      <c r="C26" s="264">
        <v>2</v>
      </c>
      <c r="D26" s="235">
        <f t="shared" si="0"/>
        <v>3591.3</v>
      </c>
      <c r="E26" s="235">
        <f>SUM(H26+K26)</f>
        <v>3296</v>
      </c>
      <c r="F26" s="264">
        <v>2</v>
      </c>
      <c r="G26" s="235">
        <v>3591.3</v>
      </c>
      <c r="H26" s="235">
        <v>3296</v>
      </c>
      <c r="I26" s="254"/>
      <c r="J26" s="255"/>
      <c r="K26" s="255"/>
    </row>
    <row r="27" spans="1:11" ht="13.5" thickBot="1">
      <c r="A27" s="35" t="s">
        <v>1440</v>
      </c>
      <c r="B27" s="32" t="s">
        <v>1416</v>
      </c>
      <c r="C27" s="264">
        <v>5</v>
      </c>
      <c r="D27" s="235">
        <f t="shared" si="0"/>
        <v>16601.6</v>
      </c>
      <c r="E27" s="235">
        <f>SUM(H27+K27)</f>
        <v>12132.1</v>
      </c>
      <c r="F27" s="264">
        <v>5</v>
      </c>
      <c r="G27" s="235">
        <v>16601.6</v>
      </c>
      <c r="H27" s="235">
        <v>12132.1</v>
      </c>
      <c r="I27" s="254"/>
      <c r="J27" s="255"/>
      <c r="K27" s="255"/>
    </row>
    <row r="28" spans="1:11" ht="13.5" thickBot="1">
      <c r="A28" s="35" t="s">
        <v>1441</v>
      </c>
      <c r="B28" s="32" t="s">
        <v>1409</v>
      </c>
      <c r="C28" s="260"/>
      <c r="D28" s="261"/>
      <c r="E28" s="261"/>
      <c r="F28" s="262"/>
      <c r="G28" s="256"/>
      <c r="H28" s="256"/>
      <c r="I28" s="254"/>
      <c r="J28" s="255"/>
      <c r="K28" s="255"/>
    </row>
    <row r="29" spans="1:11" ht="13.5" thickBot="1">
      <c r="A29" s="35" t="s">
        <v>1436</v>
      </c>
      <c r="B29" s="32" t="s">
        <v>2273</v>
      </c>
      <c r="C29" s="239">
        <f>SUM(F29+I29)</f>
        <v>0</v>
      </c>
      <c r="D29" s="234">
        <f t="shared" si="0"/>
        <v>0</v>
      </c>
      <c r="E29" s="234">
        <f>SUM(H29+K29)</f>
        <v>0</v>
      </c>
      <c r="F29" s="262"/>
      <c r="G29" s="256"/>
      <c r="H29" s="256"/>
      <c r="I29" s="254"/>
      <c r="J29" s="255"/>
      <c r="K29" s="255"/>
    </row>
    <row r="30" spans="1:11" ht="13.5" thickBot="1">
      <c r="A30" s="35" t="s">
        <v>1437</v>
      </c>
      <c r="B30" s="32" t="s">
        <v>1407</v>
      </c>
      <c r="C30" s="239">
        <f>SUM(F30+I30)</f>
        <v>0</v>
      </c>
      <c r="D30" s="261"/>
      <c r="E30" s="261"/>
      <c r="F30" s="262"/>
      <c r="G30" s="256"/>
      <c r="H30" s="256"/>
      <c r="I30" s="254"/>
      <c r="J30" s="255"/>
      <c r="K30" s="255"/>
    </row>
    <row r="31" spans="1:11" ht="13.5" thickBot="1">
      <c r="A31" s="35"/>
      <c r="B31" s="36" t="s">
        <v>1408</v>
      </c>
      <c r="C31" s="244">
        <f>SUM(C24+C29+C30)</f>
        <v>7</v>
      </c>
      <c r="D31" s="265">
        <f>SUM(D24+D29+D30)</f>
        <v>20192.9</v>
      </c>
      <c r="E31" s="265">
        <f>SUM(E24+E29+E30)</f>
        <v>15428.1</v>
      </c>
      <c r="F31" s="266">
        <v>7</v>
      </c>
      <c r="G31" s="266">
        <f>SUM(G24+G29+G30)</f>
        <v>20192.9</v>
      </c>
      <c r="H31" s="266">
        <f>SUM(H24+H29+H30)</f>
        <v>15428.1</v>
      </c>
      <c r="I31" s="267">
        <v>0</v>
      </c>
      <c r="J31" s="250">
        <v>0</v>
      </c>
      <c r="K31" s="250">
        <v>0</v>
      </c>
    </row>
    <row r="32" spans="1:11" ht="13.5" thickBot="1">
      <c r="A32" s="35"/>
      <c r="B32" s="36" t="s">
        <v>1417</v>
      </c>
      <c r="C32" s="268">
        <f aca="true" t="shared" si="1" ref="C32:H32">C10+C16+C21+C31</f>
        <v>590</v>
      </c>
      <c r="D32" s="269">
        <f t="shared" si="1"/>
        <v>84276.8</v>
      </c>
      <c r="E32" s="269">
        <f t="shared" si="1"/>
        <v>57847.7</v>
      </c>
      <c r="F32" s="270">
        <f t="shared" si="1"/>
        <v>427</v>
      </c>
      <c r="G32" s="270">
        <f t="shared" si="1"/>
        <v>75908.70000000001</v>
      </c>
      <c r="H32" s="270">
        <f t="shared" si="1"/>
        <v>54142.4</v>
      </c>
      <c r="I32" s="271">
        <f>I10+I16+I21</f>
        <v>160</v>
      </c>
      <c r="J32" s="272">
        <f>J10+J16+J21</f>
        <v>8368.1</v>
      </c>
      <c r="K32" s="271">
        <f>K10+K16+K21</f>
        <v>3705.3</v>
      </c>
    </row>
    <row r="34" ht="12.75">
      <c r="B34" s="21" t="s">
        <v>2700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M4" sqref="M4"/>
    </sheetView>
  </sheetViews>
  <sheetFormatPr defaultColWidth="9.00390625" defaultRowHeight="12.75"/>
  <cols>
    <col min="1" max="1" width="5.625" style="23" customWidth="1"/>
    <col min="2" max="2" width="32.875" style="21" customWidth="1"/>
    <col min="3" max="3" width="12.00390625" style="21" customWidth="1"/>
    <col min="4" max="4" width="14.375" style="21" customWidth="1"/>
    <col min="5" max="5" width="12.125" style="21" customWidth="1"/>
    <col min="6" max="6" width="10.625" style="21" customWidth="1"/>
    <col min="7" max="7" width="13.625" style="21" customWidth="1"/>
    <col min="8" max="8" width="14.25390625" style="21" customWidth="1"/>
    <col min="9" max="11" width="10.75390625" style="21" customWidth="1"/>
    <col min="12" max="16384" width="9.125" style="21" customWidth="1"/>
  </cols>
  <sheetData>
    <row r="1" spans="1:11" ht="15">
      <c r="A1" s="858" t="s">
        <v>2557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33">
        <f>F7+I7</f>
        <v>166</v>
      </c>
      <c r="D7" s="234">
        <f>G7+J10</f>
        <v>13259.75</v>
      </c>
      <c r="E7" s="234">
        <f>H7+K10</f>
        <v>8363.4</v>
      </c>
      <c r="F7" s="235">
        <v>143</v>
      </c>
      <c r="G7" s="236">
        <v>11694.75</v>
      </c>
      <c r="H7" s="235">
        <v>7533.4</v>
      </c>
      <c r="I7" s="235">
        <v>23</v>
      </c>
      <c r="J7" s="235"/>
      <c r="K7" s="236"/>
    </row>
    <row r="8" spans="1:11" ht="13.5" thickBot="1">
      <c r="A8" s="31" t="s">
        <v>1424</v>
      </c>
      <c r="B8" s="33" t="s">
        <v>2273</v>
      </c>
      <c r="C8" s="233">
        <f>F8+I8</f>
        <v>26</v>
      </c>
      <c r="D8" s="234">
        <f>G8</f>
        <v>404</v>
      </c>
      <c r="E8" s="234">
        <f>H8</f>
        <v>390</v>
      </c>
      <c r="F8" s="237">
        <v>14</v>
      </c>
      <c r="G8" s="238">
        <v>404</v>
      </c>
      <c r="H8" s="237">
        <v>390</v>
      </c>
      <c r="I8" s="235">
        <v>12</v>
      </c>
      <c r="J8" s="235"/>
      <c r="K8" s="236"/>
    </row>
    <row r="9" spans="1:11" ht="13.5" thickBot="1">
      <c r="A9" s="31" t="s">
        <v>1425</v>
      </c>
      <c r="B9" s="32" t="s">
        <v>1407</v>
      </c>
      <c r="C9" s="239">
        <f>F9+I9</f>
        <v>20</v>
      </c>
      <c r="D9" s="240"/>
      <c r="E9" s="240"/>
      <c r="F9" s="241">
        <v>10</v>
      </c>
      <c r="G9" s="242"/>
      <c r="H9" s="241"/>
      <c r="I9" s="243">
        <v>10</v>
      </c>
      <c r="J9" s="235"/>
      <c r="K9" s="236"/>
    </row>
    <row r="10" spans="1:11" ht="13.5" thickBot="1">
      <c r="A10" s="31"/>
      <c r="B10" s="36" t="s">
        <v>1408</v>
      </c>
      <c r="C10" s="244">
        <f>SUM(C7:C9)</f>
        <v>212</v>
      </c>
      <c r="D10" s="245">
        <f>G10+J10</f>
        <v>13663.75</v>
      </c>
      <c r="E10" s="245">
        <f>H10+K10</f>
        <v>8753.4</v>
      </c>
      <c r="F10" s="246">
        <f>SUM(F7:F9)</f>
        <v>167</v>
      </c>
      <c r="G10" s="247">
        <f>SUM(G7:G9)</f>
        <v>12098.75</v>
      </c>
      <c r="H10" s="246">
        <f>SUM(H7:H9)</f>
        <v>7923.4</v>
      </c>
      <c r="I10" s="248">
        <v>45</v>
      </c>
      <c r="J10" s="249">
        <v>1565</v>
      </c>
      <c r="K10" s="250">
        <v>830</v>
      </c>
    </row>
    <row r="11" spans="1:11" ht="13.5" thickBot="1">
      <c r="A11" s="34">
        <v>2</v>
      </c>
      <c r="B11" s="22" t="s">
        <v>1409</v>
      </c>
      <c r="C11" s="251"/>
      <c r="D11" s="252"/>
      <c r="E11" s="252"/>
      <c r="F11" s="252"/>
      <c r="G11" s="253"/>
      <c r="H11" s="252"/>
      <c r="I11" s="252"/>
      <c r="J11" s="254"/>
      <c r="K11" s="255"/>
    </row>
    <row r="12" spans="1:11" ht="13.5" thickBot="1">
      <c r="A12" s="34">
        <v>3</v>
      </c>
      <c r="B12" s="22" t="s">
        <v>1410</v>
      </c>
      <c r="C12" s="873"/>
      <c r="D12" s="874"/>
      <c r="E12" s="874"/>
      <c r="F12" s="874"/>
      <c r="G12" s="874"/>
      <c r="H12" s="874"/>
      <c r="I12" s="874"/>
      <c r="J12" s="874"/>
      <c r="K12" s="875"/>
    </row>
    <row r="13" spans="1:11" ht="13.5" thickBot="1">
      <c r="A13" s="35" t="s">
        <v>1426</v>
      </c>
      <c r="B13" s="32" t="s">
        <v>2272</v>
      </c>
      <c r="C13" s="239">
        <f>F13+I13</f>
        <v>217</v>
      </c>
      <c r="D13" s="234"/>
      <c r="E13" s="234"/>
      <c r="F13" s="235">
        <v>209</v>
      </c>
      <c r="G13" s="236">
        <v>22166.75</v>
      </c>
      <c r="H13" s="235">
        <v>15987.28</v>
      </c>
      <c r="I13" s="235">
        <v>8</v>
      </c>
      <c r="J13" s="236"/>
      <c r="K13" s="236"/>
    </row>
    <row r="14" spans="1:11" ht="13.5" thickBot="1">
      <c r="A14" s="35" t="s">
        <v>1430</v>
      </c>
      <c r="B14" s="32" t="s">
        <v>2273</v>
      </c>
      <c r="C14" s="239">
        <f>SUM(F14+I14)</f>
        <v>5</v>
      </c>
      <c r="D14" s="234"/>
      <c r="E14" s="234"/>
      <c r="F14" s="237">
        <v>2</v>
      </c>
      <c r="G14" s="238">
        <v>93</v>
      </c>
      <c r="H14" s="237">
        <v>70</v>
      </c>
      <c r="I14" s="235">
        <v>3</v>
      </c>
      <c r="J14" s="236"/>
      <c r="K14" s="236"/>
    </row>
    <row r="15" spans="1:11" ht="13.5" thickBot="1">
      <c r="A15" s="35" t="s">
        <v>1431</v>
      </c>
      <c r="B15" s="32" t="s">
        <v>1407</v>
      </c>
      <c r="C15" s="239">
        <v>4</v>
      </c>
      <c r="D15" s="234"/>
      <c r="E15" s="234"/>
      <c r="F15" s="256"/>
      <c r="G15" s="257"/>
      <c r="H15" s="256"/>
      <c r="I15" s="235">
        <v>4</v>
      </c>
      <c r="J15" s="236"/>
      <c r="K15" s="236"/>
    </row>
    <row r="16" spans="1:11" ht="13.5" thickBot="1">
      <c r="A16" s="35"/>
      <c r="B16" s="36" t="s">
        <v>1408</v>
      </c>
      <c r="C16" s="244">
        <f>F16+I16</f>
        <v>226</v>
      </c>
      <c r="D16" s="245">
        <f>G16+J16</f>
        <v>22961.75</v>
      </c>
      <c r="E16" s="245">
        <f>H16+K16</f>
        <v>16366.28</v>
      </c>
      <c r="F16" s="246">
        <f>SUM(F13:F15)</f>
        <v>211</v>
      </c>
      <c r="G16" s="247">
        <f>SUM(G13:G15)</f>
        <v>22259.75</v>
      </c>
      <c r="H16" s="246">
        <f>SUM(H13:H15)</f>
        <v>16057.28</v>
      </c>
      <c r="I16" s="248">
        <v>15</v>
      </c>
      <c r="J16" s="250">
        <v>702</v>
      </c>
      <c r="K16" s="250">
        <v>309</v>
      </c>
    </row>
    <row r="17" spans="1:11" ht="13.5" thickBot="1">
      <c r="A17" s="34">
        <v>4</v>
      </c>
      <c r="B17" s="22" t="s">
        <v>1411</v>
      </c>
      <c r="C17" s="873"/>
      <c r="D17" s="874"/>
      <c r="E17" s="874"/>
      <c r="F17" s="874"/>
      <c r="G17" s="874"/>
      <c r="H17" s="874"/>
      <c r="I17" s="874"/>
      <c r="J17" s="874"/>
      <c r="K17" s="875"/>
    </row>
    <row r="18" spans="1:11" ht="13.5" thickBot="1">
      <c r="A18" s="35" t="s">
        <v>1432</v>
      </c>
      <c r="B18" s="32" t="s">
        <v>2272</v>
      </c>
      <c r="C18" s="239">
        <f>F18+I18</f>
        <v>91</v>
      </c>
      <c r="D18" s="234"/>
      <c r="E18" s="234"/>
      <c r="F18" s="235">
        <v>27</v>
      </c>
      <c r="G18" s="236">
        <v>11206.7</v>
      </c>
      <c r="H18" s="235">
        <v>7952.38</v>
      </c>
      <c r="I18" s="235">
        <v>64</v>
      </c>
      <c r="J18" s="236"/>
      <c r="K18" s="236"/>
    </row>
    <row r="19" spans="1:11" ht="13.5" thickBot="1">
      <c r="A19" s="35" t="s">
        <v>1433</v>
      </c>
      <c r="B19" s="32" t="s">
        <v>2273</v>
      </c>
      <c r="C19" s="258">
        <v>38</v>
      </c>
      <c r="D19" s="234"/>
      <c r="E19" s="234"/>
      <c r="F19" s="237"/>
      <c r="G19" s="238"/>
      <c r="H19" s="237"/>
      <c r="I19" s="235">
        <v>38</v>
      </c>
      <c r="J19" s="236"/>
      <c r="K19" s="236"/>
    </row>
    <row r="20" spans="1:11" ht="13.5" thickBot="1">
      <c r="A20" s="35" t="s">
        <v>1434</v>
      </c>
      <c r="B20" s="32" t="s">
        <v>1407</v>
      </c>
      <c r="C20" s="239">
        <f>SUM(F20+I20)</f>
        <v>12</v>
      </c>
      <c r="D20" s="240"/>
      <c r="E20" s="240"/>
      <c r="F20" s="241"/>
      <c r="G20" s="242"/>
      <c r="H20" s="241"/>
      <c r="I20" s="259">
        <v>12</v>
      </c>
      <c r="J20" s="236"/>
      <c r="K20" s="236"/>
    </row>
    <row r="21" spans="1:11" ht="13.5" thickBot="1">
      <c r="A21" s="35"/>
      <c r="B21" s="36" t="s">
        <v>1408</v>
      </c>
      <c r="C21" s="244">
        <f>SUM(C18:C20)</f>
        <v>141</v>
      </c>
      <c r="D21" s="245">
        <f>G21+J21</f>
        <v>17709.7</v>
      </c>
      <c r="E21" s="245">
        <f>H21+K21</f>
        <v>11446.380000000001</v>
      </c>
      <c r="F21" s="246">
        <f>SUM(F18:F20)</f>
        <v>27</v>
      </c>
      <c r="G21" s="247">
        <f>SUM(G18:G20)</f>
        <v>11206.7</v>
      </c>
      <c r="H21" s="246">
        <f>SUM(H18:H20)</f>
        <v>7952.38</v>
      </c>
      <c r="I21" s="248">
        <v>114</v>
      </c>
      <c r="J21" s="250">
        <v>6503</v>
      </c>
      <c r="K21" s="250">
        <v>3494</v>
      </c>
    </row>
    <row r="22" spans="1:11" ht="13.5" thickBot="1">
      <c r="A22" s="34">
        <v>5</v>
      </c>
      <c r="B22" s="22" t="s">
        <v>1412</v>
      </c>
      <c r="C22" s="873"/>
      <c r="D22" s="874"/>
      <c r="E22" s="874"/>
      <c r="F22" s="874"/>
      <c r="G22" s="874"/>
      <c r="H22" s="874"/>
      <c r="I22" s="874"/>
      <c r="J22" s="874"/>
      <c r="K22" s="875"/>
    </row>
    <row r="23" spans="1:11" ht="13.5" thickBot="1">
      <c r="A23" s="35"/>
      <c r="B23" s="32" t="s">
        <v>1413</v>
      </c>
      <c r="C23" s="260"/>
      <c r="D23" s="261"/>
      <c r="E23" s="261"/>
      <c r="F23" s="262"/>
      <c r="G23" s="256"/>
      <c r="H23" s="256"/>
      <c r="I23" s="254"/>
      <c r="J23" s="255"/>
      <c r="K23" s="255"/>
    </row>
    <row r="24" spans="1:11" ht="13.5" thickBot="1">
      <c r="A24" s="35" t="s">
        <v>1435</v>
      </c>
      <c r="B24" s="32" t="s">
        <v>1444</v>
      </c>
      <c r="C24" s="239">
        <f>SUM(C25:C28)</f>
        <v>7</v>
      </c>
      <c r="D24" s="234">
        <f aca="true" t="shared" si="0" ref="D24:D29">SUM(G24+J24)</f>
        <v>20084</v>
      </c>
      <c r="E24" s="234">
        <f>SUM(E25:E28)</f>
        <v>15429.08</v>
      </c>
      <c r="F24" s="263">
        <v>7</v>
      </c>
      <c r="G24" s="237">
        <v>20084</v>
      </c>
      <c r="H24" s="237">
        <f>SUM(H25:H28)</f>
        <v>15429.08</v>
      </c>
      <c r="I24" s="254"/>
      <c r="J24" s="255"/>
      <c r="K24" s="255"/>
    </row>
    <row r="25" spans="1:11" ht="13.5" thickBot="1">
      <c r="A25" s="35" t="s">
        <v>1438</v>
      </c>
      <c r="B25" s="32" t="s">
        <v>1414</v>
      </c>
      <c r="C25" s="264">
        <v>0</v>
      </c>
      <c r="D25" s="235">
        <f t="shared" si="0"/>
        <v>0</v>
      </c>
      <c r="E25" s="235">
        <f>SUM(H25+K25)</f>
        <v>0</v>
      </c>
      <c r="F25" s="264">
        <v>0</v>
      </c>
      <c r="G25" s="235">
        <v>0</v>
      </c>
      <c r="H25" s="235">
        <v>0</v>
      </c>
      <c r="I25" s="254"/>
      <c r="J25" s="255"/>
      <c r="K25" s="255"/>
    </row>
    <row r="26" spans="1:11" ht="13.5" thickBot="1">
      <c r="A26" s="35" t="s">
        <v>1439</v>
      </c>
      <c r="B26" s="32" t="s">
        <v>1415</v>
      </c>
      <c r="C26" s="264">
        <v>2</v>
      </c>
      <c r="D26" s="235">
        <f t="shared" si="0"/>
        <v>3482.4</v>
      </c>
      <c r="E26" s="235">
        <f>SUM(H26+K26)</f>
        <v>3297</v>
      </c>
      <c r="F26" s="264">
        <v>2</v>
      </c>
      <c r="G26" s="235">
        <v>3482.4</v>
      </c>
      <c r="H26" s="235">
        <v>3297</v>
      </c>
      <c r="I26" s="254"/>
      <c r="J26" s="255"/>
      <c r="K26" s="255"/>
    </row>
    <row r="27" spans="1:11" ht="13.5" thickBot="1">
      <c r="A27" s="35" t="s">
        <v>1440</v>
      </c>
      <c r="B27" s="32" t="s">
        <v>1416</v>
      </c>
      <c r="C27" s="264">
        <v>5</v>
      </c>
      <c r="D27" s="235">
        <f t="shared" si="0"/>
        <v>16601.6</v>
      </c>
      <c r="E27" s="235">
        <f>SUM(H27+K27)</f>
        <v>12132.08</v>
      </c>
      <c r="F27" s="264">
        <v>5</v>
      </c>
      <c r="G27" s="235">
        <v>16601.6</v>
      </c>
      <c r="H27" s="235">
        <v>12132.08</v>
      </c>
      <c r="I27" s="254"/>
      <c r="J27" s="255"/>
      <c r="K27" s="255"/>
    </row>
    <row r="28" spans="1:11" ht="13.5" thickBot="1">
      <c r="A28" s="35" t="s">
        <v>1441</v>
      </c>
      <c r="B28" s="32" t="s">
        <v>1409</v>
      </c>
      <c r="C28" s="260"/>
      <c r="D28" s="261"/>
      <c r="E28" s="261"/>
      <c r="F28" s="262"/>
      <c r="G28" s="256"/>
      <c r="H28" s="256"/>
      <c r="I28" s="254"/>
      <c r="J28" s="255"/>
      <c r="K28" s="255"/>
    </row>
    <row r="29" spans="1:11" ht="13.5" thickBot="1">
      <c r="A29" s="35" t="s">
        <v>1436</v>
      </c>
      <c r="B29" s="32" t="s">
        <v>2273</v>
      </c>
      <c r="C29" s="239">
        <f>SUM(F29+I29)</f>
        <v>0</v>
      </c>
      <c r="D29" s="234">
        <f t="shared" si="0"/>
        <v>0</v>
      </c>
      <c r="E29" s="234">
        <f>SUM(H29+K29)</f>
        <v>0</v>
      </c>
      <c r="F29" s="262"/>
      <c r="G29" s="256"/>
      <c r="H29" s="256"/>
      <c r="I29" s="254"/>
      <c r="J29" s="255"/>
      <c r="K29" s="255"/>
    </row>
    <row r="30" spans="1:11" ht="13.5" thickBot="1">
      <c r="A30" s="35" t="s">
        <v>1437</v>
      </c>
      <c r="B30" s="32" t="s">
        <v>1407</v>
      </c>
      <c r="C30" s="239">
        <f>SUM(F30+I30)</f>
        <v>0</v>
      </c>
      <c r="D30" s="261"/>
      <c r="E30" s="261"/>
      <c r="F30" s="262"/>
      <c r="G30" s="256"/>
      <c r="H30" s="256"/>
      <c r="I30" s="254"/>
      <c r="J30" s="255"/>
      <c r="K30" s="255"/>
    </row>
    <row r="31" spans="1:11" ht="13.5" thickBot="1">
      <c r="A31" s="35"/>
      <c r="B31" s="36" t="s">
        <v>1408</v>
      </c>
      <c r="C31" s="244">
        <f>SUM(C24+C29+C30)</f>
        <v>7</v>
      </c>
      <c r="D31" s="265">
        <f>SUM(D24+D29+D30)</f>
        <v>20084</v>
      </c>
      <c r="E31" s="265">
        <f>SUM(E24+E29+E30)</f>
        <v>15429.08</v>
      </c>
      <c r="F31" s="266">
        <v>7</v>
      </c>
      <c r="G31" s="266">
        <f>SUM(G24+G29+G30)</f>
        <v>20084</v>
      </c>
      <c r="H31" s="266">
        <f>SUM(H24+H29+H30)</f>
        <v>15429.08</v>
      </c>
      <c r="I31" s="267">
        <v>0</v>
      </c>
      <c r="J31" s="250">
        <v>0</v>
      </c>
      <c r="K31" s="250">
        <v>0</v>
      </c>
    </row>
    <row r="32" spans="1:11" ht="13.5" thickBot="1">
      <c r="A32" s="35"/>
      <c r="B32" s="36" t="s">
        <v>1417</v>
      </c>
      <c r="C32" s="268">
        <f aca="true" t="shared" si="1" ref="C32:H32">C10+C16+C21+C31</f>
        <v>586</v>
      </c>
      <c r="D32" s="269">
        <f t="shared" si="1"/>
        <v>74419.2</v>
      </c>
      <c r="E32" s="269">
        <f t="shared" si="1"/>
        <v>51995.14</v>
      </c>
      <c r="F32" s="270">
        <f t="shared" si="1"/>
        <v>412</v>
      </c>
      <c r="G32" s="270">
        <f t="shared" si="1"/>
        <v>65649.2</v>
      </c>
      <c r="H32" s="270">
        <f t="shared" si="1"/>
        <v>47362.14</v>
      </c>
      <c r="I32" s="271">
        <f>I10+I16+I21</f>
        <v>174</v>
      </c>
      <c r="J32" s="272">
        <f>J10+J16+J21</f>
        <v>8770</v>
      </c>
      <c r="K32" s="271">
        <f>K10+K16+K21</f>
        <v>4633</v>
      </c>
    </row>
    <row r="34" ht="12.75">
      <c r="B34" s="21" t="s">
        <v>1442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5"/>
  <sheetViews>
    <sheetView zoomScale="72" zoomScaleNormal="72" zoomScalePageLayoutView="0" workbookViewId="0" topLeftCell="D1">
      <pane ySplit="8" topLeftCell="A104" activePane="bottomLeft" state="frozen"/>
      <selection pane="topLeft" activeCell="A1" sqref="A1"/>
      <selection pane="bottomLeft" activeCell="L105" sqref="L105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5.125" style="0" customWidth="1"/>
    <col min="4" max="4" width="14.75390625" style="0" customWidth="1"/>
    <col min="5" max="5" width="21.625" style="0" customWidth="1"/>
    <col min="6" max="6" width="20.125" style="0" customWidth="1"/>
    <col min="7" max="7" width="19.25390625" style="0" customWidth="1"/>
    <col min="8" max="8" width="7.875" style="0" customWidth="1"/>
    <col min="9" max="9" width="19.625" style="0" customWidth="1"/>
    <col min="10" max="10" width="14.375" style="0" customWidth="1"/>
    <col min="11" max="11" width="13.25390625" style="0" customWidth="1"/>
    <col min="12" max="12" width="14.375" style="0" customWidth="1"/>
    <col min="13" max="13" width="13.625" style="0" customWidth="1"/>
    <col min="14" max="14" width="8.625" style="0" customWidth="1"/>
    <col min="15" max="15" width="9.25390625" style="0" customWidth="1"/>
    <col min="16" max="16" width="8.875" style="0" customWidth="1"/>
    <col min="17" max="17" width="9.125" style="343" customWidth="1"/>
    <col min="18" max="16384" width="9.125" style="75" customWidth="1"/>
  </cols>
  <sheetData>
    <row r="1" spans="1:17" s="391" customFormat="1" ht="15.75">
      <c r="A1" s="191"/>
      <c r="B1" s="191"/>
      <c r="C1" s="191"/>
      <c r="D1" s="191"/>
      <c r="E1" s="191"/>
      <c r="F1" s="197" t="s">
        <v>1188</v>
      </c>
      <c r="H1" s="191"/>
      <c r="I1" s="191"/>
      <c r="J1" s="191"/>
      <c r="K1" s="191"/>
      <c r="L1" s="191"/>
      <c r="M1" s="191"/>
      <c r="N1" s="191"/>
      <c r="O1" s="191"/>
      <c r="P1" s="191"/>
      <c r="Q1" s="390"/>
    </row>
    <row r="2" spans="1:17" s="391" customFormat="1" ht="15.75">
      <c r="A2" s="191"/>
      <c r="B2" s="191"/>
      <c r="C2" s="191"/>
      <c r="D2" s="195" t="s">
        <v>1448</v>
      </c>
      <c r="E2" s="191"/>
      <c r="F2" s="191"/>
      <c r="G2" s="191"/>
      <c r="H2" s="191"/>
      <c r="I2" s="191"/>
      <c r="J2" s="195" t="s">
        <v>2588</v>
      </c>
      <c r="K2" s="195"/>
      <c r="L2" s="191"/>
      <c r="M2" s="191"/>
      <c r="N2" s="191"/>
      <c r="O2" s="191"/>
      <c r="P2" s="191"/>
      <c r="Q2" s="390"/>
    </row>
    <row r="3" spans="1:17" s="391" customFormat="1" ht="15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390"/>
    </row>
    <row r="4" spans="1:17" s="391" customFormat="1" ht="19.5" thickBot="1">
      <c r="A4" s="191"/>
      <c r="B4" s="191"/>
      <c r="C4" s="198"/>
      <c r="D4" s="198"/>
      <c r="E4" s="191"/>
      <c r="F4" s="191"/>
      <c r="G4" s="191"/>
      <c r="H4" s="385" t="s">
        <v>480</v>
      </c>
      <c r="I4" s="386"/>
      <c r="J4" s="387">
        <f>SUM(J17+J27+J31+J44+J65+J59+J76+J158+J165+J186+J140+J192+J88)</f>
        <v>8328.1</v>
      </c>
      <c r="K4" s="388">
        <f aca="true" t="shared" si="0" ref="K4:P4">SUM(K17+K27+K31+K44+K59+K65+K76+K140+K158+K165+K186+K192+K88)</f>
        <v>3665.3</v>
      </c>
      <c r="L4" s="389">
        <f t="shared" si="0"/>
        <v>7029.1</v>
      </c>
      <c r="M4" s="389">
        <f t="shared" si="0"/>
        <v>1561.4</v>
      </c>
      <c r="N4" s="389">
        <f t="shared" si="0"/>
        <v>58</v>
      </c>
      <c r="O4" s="388">
        <f t="shared" si="0"/>
        <v>43</v>
      </c>
      <c r="P4" s="389">
        <f t="shared" si="0"/>
        <v>219</v>
      </c>
      <c r="Q4" s="390"/>
    </row>
    <row r="5" spans="1:17" s="391" customFormat="1" ht="15.75" customHeight="1" thickBot="1">
      <c r="A5" s="4"/>
      <c r="B5" s="4"/>
      <c r="C5" s="191"/>
      <c r="D5" s="191"/>
      <c r="E5" s="191"/>
      <c r="F5" s="191"/>
      <c r="G5" s="191"/>
      <c r="H5" s="191"/>
      <c r="I5" s="191"/>
      <c r="J5" s="191"/>
      <c r="K5" s="196"/>
      <c r="L5" s="191"/>
      <c r="M5" s="191"/>
      <c r="N5" s="191"/>
      <c r="O5" s="191"/>
      <c r="P5" s="191"/>
      <c r="Q5" s="390"/>
    </row>
    <row r="6" spans="1:16" ht="16.5" customHeight="1" thickBot="1">
      <c r="A6" s="845" t="s">
        <v>578</v>
      </c>
      <c r="B6" s="841"/>
      <c r="C6" s="845" t="s">
        <v>579</v>
      </c>
      <c r="D6" s="845" t="s">
        <v>1503</v>
      </c>
      <c r="E6" s="845" t="s">
        <v>573</v>
      </c>
      <c r="F6" s="845" t="s">
        <v>577</v>
      </c>
      <c r="G6" s="845" t="s">
        <v>684</v>
      </c>
      <c r="H6" s="845" t="s">
        <v>574</v>
      </c>
      <c r="I6" s="845" t="s">
        <v>575</v>
      </c>
      <c r="J6" s="849" t="s">
        <v>572</v>
      </c>
      <c r="K6" s="855"/>
      <c r="L6" s="855"/>
      <c r="M6" s="855"/>
      <c r="N6" s="855"/>
      <c r="O6" s="856"/>
      <c r="P6" s="852" t="s">
        <v>576</v>
      </c>
    </row>
    <row r="7" spans="1:16" ht="86.25" customHeight="1" thickBot="1">
      <c r="A7" s="854"/>
      <c r="B7" s="842"/>
      <c r="C7" s="854"/>
      <c r="D7" s="854"/>
      <c r="E7" s="854"/>
      <c r="F7" s="854"/>
      <c r="G7" s="854"/>
      <c r="H7" s="854"/>
      <c r="I7" s="854"/>
      <c r="J7" s="5" t="s">
        <v>581</v>
      </c>
      <c r="K7" s="5" t="s">
        <v>582</v>
      </c>
      <c r="L7" s="6" t="s">
        <v>583</v>
      </c>
      <c r="M7" s="7" t="s">
        <v>584</v>
      </c>
      <c r="N7" s="5" t="s">
        <v>585</v>
      </c>
      <c r="O7" s="6" t="s">
        <v>586</v>
      </c>
      <c r="P7" s="857"/>
    </row>
    <row r="8" spans="1:16" ht="16.5" thickBot="1">
      <c r="A8" s="8"/>
      <c r="B8" s="8"/>
      <c r="C8" s="8"/>
      <c r="D8" s="8"/>
      <c r="E8" s="8"/>
      <c r="F8" s="9"/>
      <c r="G8" s="9"/>
      <c r="H8" s="8"/>
      <c r="I8" s="9"/>
      <c r="J8" s="10"/>
      <c r="K8" s="11"/>
      <c r="L8" s="12"/>
      <c r="M8" s="13"/>
      <c r="N8" s="14"/>
      <c r="O8" s="18"/>
      <c r="P8" s="15"/>
    </row>
    <row r="9" spans="1:16" s="171" customFormat="1" ht="48" thickBot="1">
      <c r="A9" s="765">
        <v>1</v>
      </c>
      <c r="B9" s="765">
        <v>1</v>
      </c>
      <c r="C9" s="169" t="s">
        <v>2232</v>
      </c>
      <c r="D9" s="169" t="s">
        <v>571</v>
      </c>
      <c r="E9" s="169" t="s">
        <v>587</v>
      </c>
      <c r="F9" s="170" t="s">
        <v>1256</v>
      </c>
      <c r="G9" s="169" t="s">
        <v>1030</v>
      </c>
      <c r="H9" s="65" t="s">
        <v>588</v>
      </c>
      <c r="I9" s="65"/>
      <c r="J9" s="349">
        <v>60.4</v>
      </c>
      <c r="K9" s="350">
        <v>46.1</v>
      </c>
      <c r="L9" s="349">
        <v>60.4</v>
      </c>
      <c r="M9" s="349"/>
      <c r="N9" s="349"/>
      <c r="O9" s="350"/>
      <c r="P9" s="351">
        <v>2</v>
      </c>
    </row>
    <row r="10" spans="1:16" s="171" customFormat="1" ht="171" customHeight="1" thickBot="1">
      <c r="A10" s="765">
        <f>A9+1</f>
        <v>2</v>
      </c>
      <c r="B10" s="765">
        <f>B9+1</f>
        <v>2</v>
      </c>
      <c r="C10" s="169" t="s">
        <v>2233</v>
      </c>
      <c r="D10" s="169" t="s">
        <v>571</v>
      </c>
      <c r="E10" s="169" t="s">
        <v>589</v>
      </c>
      <c r="F10" s="170" t="s">
        <v>2097</v>
      </c>
      <c r="G10" s="169" t="s">
        <v>2096</v>
      </c>
      <c r="H10" s="65" t="s">
        <v>588</v>
      </c>
      <c r="I10" s="65" t="s">
        <v>2589</v>
      </c>
      <c r="J10" s="349">
        <v>130.8</v>
      </c>
      <c r="K10" s="350">
        <v>60</v>
      </c>
      <c r="L10" s="349">
        <v>130.8</v>
      </c>
      <c r="M10" s="349"/>
      <c r="N10" s="349"/>
      <c r="O10" s="350">
        <v>5</v>
      </c>
      <c r="P10" s="351">
        <v>3</v>
      </c>
    </row>
    <row r="11" spans="1:16" s="171" customFormat="1" ht="142.5" thickBot="1">
      <c r="A11" s="765">
        <f>A10+1</f>
        <v>3</v>
      </c>
      <c r="B11" s="765">
        <f aca="true" t="shared" si="1" ref="B11:B67">B10+1</f>
        <v>3</v>
      </c>
      <c r="C11" s="169" t="s">
        <v>2234</v>
      </c>
      <c r="D11" s="169" t="s">
        <v>571</v>
      </c>
      <c r="E11" s="169" t="s">
        <v>15</v>
      </c>
      <c r="F11" s="170" t="s">
        <v>1256</v>
      </c>
      <c r="G11" s="169" t="s">
        <v>1031</v>
      </c>
      <c r="H11" s="65" t="s">
        <v>588</v>
      </c>
      <c r="I11" s="65" t="s">
        <v>2597</v>
      </c>
      <c r="J11" s="349">
        <v>365</v>
      </c>
      <c r="K11" s="350">
        <v>120</v>
      </c>
      <c r="L11" s="349">
        <v>365</v>
      </c>
      <c r="M11" s="349"/>
      <c r="N11" s="349"/>
      <c r="O11" s="350">
        <v>20</v>
      </c>
      <c r="P11" s="351">
        <v>2</v>
      </c>
    </row>
    <row r="12" spans="1:16" s="171" customFormat="1" ht="32.25" thickBot="1">
      <c r="A12" s="765">
        <f>A11+1</f>
        <v>4</v>
      </c>
      <c r="B12" s="765">
        <f t="shared" si="1"/>
        <v>4</v>
      </c>
      <c r="C12" s="169" t="s">
        <v>595</v>
      </c>
      <c r="D12" s="169" t="s">
        <v>571</v>
      </c>
      <c r="E12" s="169" t="s">
        <v>2598</v>
      </c>
      <c r="F12" s="170" t="s">
        <v>2599</v>
      </c>
      <c r="G12" s="169" t="s">
        <v>2600</v>
      </c>
      <c r="H12" s="65" t="s">
        <v>588</v>
      </c>
      <c r="I12" s="65"/>
      <c r="J12" s="349">
        <v>9</v>
      </c>
      <c r="K12" s="350">
        <v>9</v>
      </c>
      <c r="L12" s="349">
        <v>9</v>
      </c>
      <c r="M12" s="349"/>
      <c r="N12" s="349"/>
      <c r="O12" s="350"/>
      <c r="P12" s="351">
        <v>1</v>
      </c>
    </row>
    <row r="13" spans="1:17" ht="48" thickBot="1">
      <c r="A13" s="65"/>
      <c r="B13" s="765">
        <f t="shared" si="1"/>
        <v>5</v>
      </c>
      <c r="C13" s="158" t="s">
        <v>591</v>
      </c>
      <c r="D13" s="158" t="s">
        <v>571</v>
      </c>
      <c r="E13" s="158" t="s">
        <v>556</v>
      </c>
      <c r="F13" s="159" t="s">
        <v>17</v>
      </c>
      <c r="G13" s="158" t="s">
        <v>1032</v>
      </c>
      <c r="H13" s="20" t="s">
        <v>588</v>
      </c>
      <c r="I13" s="20"/>
      <c r="J13" s="352"/>
      <c r="K13" s="353"/>
      <c r="L13" s="352" t="s">
        <v>999</v>
      </c>
      <c r="M13" s="352"/>
      <c r="N13" s="352"/>
      <c r="O13" s="353"/>
      <c r="P13" s="354"/>
      <c r="Q13" s="75"/>
    </row>
    <row r="14" spans="1:17" ht="63" customHeight="1" thickBot="1">
      <c r="A14" s="65"/>
      <c r="B14" s="765">
        <f t="shared" si="1"/>
        <v>6</v>
      </c>
      <c r="C14" s="161" t="s">
        <v>590</v>
      </c>
      <c r="D14" s="161" t="s">
        <v>571</v>
      </c>
      <c r="E14" s="161" t="s">
        <v>557</v>
      </c>
      <c r="F14" s="162" t="s">
        <v>2100</v>
      </c>
      <c r="G14" s="161" t="s">
        <v>1033</v>
      </c>
      <c r="H14" s="76" t="s">
        <v>588</v>
      </c>
      <c r="I14" s="76">
        <v>20</v>
      </c>
      <c r="J14" s="355"/>
      <c r="K14" s="356"/>
      <c r="L14" s="355"/>
      <c r="M14" s="355"/>
      <c r="N14" s="355"/>
      <c r="O14" s="356"/>
      <c r="P14" s="357"/>
      <c r="Q14" s="75"/>
    </row>
    <row r="15" spans="1:17" ht="79.5" thickBot="1">
      <c r="A15" s="65"/>
      <c r="B15" s="765">
        <f t="shared" si="1"/>
        <v>7</v>
      </c>
      <c r="C15" s="161" t="s">
        <v>591</v>
      </c>
      <c r="D15" s="161" t="s">
        <v>571</v>
      </c>
      <c r="E15" s="161" t="s">
        <v>558</v>
      </c>
      <c r="F15" s="162" t="s">
        <v>2100</v>
      </c>
      <c r="G15" s="161" t="s">
        <v>1034</v>
      </c>
      <c r="H15" s="76" t="s">
        <v>592</v>
      </c>
      <c r="I15" s="76"/>
      <c r="J15" s="355"/>
      <c r="K15" s="356"/>
      <c r="L15" s="355"/>
      <c r="M15" s="355"/>
      <c r="N15" s="355"/>
      <c r="O15" s="356"/>
      <c r="P15" s="357"/>
      <c r="Q15" s="75"/>
    </row>
    <row r="16" spans="1:17" ht="63.75" thickBot="1">
      <c r="A16" s="65"/>
      <c r="B16" s="765">
        <f t="shared" si="1"/>
        <v>8</v>
      </c>
      <c r="C16" s="161" t="s">
        <v>2099</v>
      </c>
      <c r="D16" s="161" t="s">
        <v>571</v>
      </c>
      <c r="E16" s="161" t="s">
        <v>559</v>
      </c>
      <c r="F16" s="162" t="s">
        <v>2098</v>
      </c>
      <c r="G16" s="161" t="s">
        <v>2101</v>
      </c>
      <c r="H16" s="76" t="s">
        <v>1242</v>
      </c>
      <c r="I16" s="76" t="s">
        <v>2601</v>
      </c>
      <c r="J16" s="355"/>
      <c r="K16" s="356"/>
      <c r="L16" s="355"/>
      <c r="M16" s="355"/>
      <c r="N16" s="355"/>
      <c r="O16" s="356"/>
      <c r="P16" s="357"/>
      <c r="Q16" s="75"/>
    </row>
    <row r="17" spans="1:17" ht="32.25" customHeight="1" thickBot="1">
      <c r="A17" s="345"/>
      <c r="B17" s="765"/>
      <c r="C17" s="346"/>
      <c r="D17" s="346"/>
      <c r="E17" s="346"/>
      <c r="F17" s="347"/>
      <c r="G17" s="346"/>
      <c r="H17" s="348"/>
      <c r="I17" s="348"/>
      <c r="J17" s="358">
        <f aca="true" t="shared" si="2" ref="J17:P17">SUM(J9:J16)</f>
        <v>565.2</v>
      </c>
      <c r="K17" s="359">
        <f t="shared" si="2"/>
        <v>235.1</v>
      </c>
      <c r="L17" s="358">
        <f t="shared" si="2"/>
        <v>565.2</v>
      </c>
      <c r="M17" s="358">
        <f t="shared" si="2"/>
        <v>0</v>
      </c>
      <c r="N17" s="358">
        <f t="shared" si="2"/>
        <v>0</v>
      </c>
      <c r="O17" s="359">
        <f t="shared" si="2"/>
        <v>25</v>
      </c>
      <c r="P17" s="360">
        <f t="shared" si="2"/>
        <v>8</v>
      </c>
      <c r="Q17" s="75"/>
    </row>
    <row r="18" spans="1:16" s="171" customFormat="1" ht="48" thickBot="1">
      <c r="A18" s="765">
        <v>5</v>
      </c>
      <c r="B18" s="765">
        <v>9</v>
      </c>
      <c r="C18" s="169" t="s">
        <v>2106</v>
      </c>
      <c r="D18" s="169" t="s">
        <v>594</v>
      </c>
      <c r="E18" s="169" t="s">
        <v>2649</v>
      </c>
      <c r="F18" s="170" t="s">
        <v>2103</v>
      </c>
      <c r="G18" s="169" t="s">
        <v>2645</v>
      </c>
      <c r="H18" s="65" t="s">
        <v>588</v>
      </c>
      <c r="I18" s="65"/>
      <c r="J18" s="349">
        <v>31.2</v>
      </c>
      <c r="K18" s="350">
        <v>31.2</v>
      </c>
      <c r="L18" s="349">
        <v>31.2</v>
      </c>
      <c r="M18" s="349"/>
      <c r="N18" s="349"/>
      <c r="O18" s="350"/>
      <c r="P18" s="351">
        <v>3</v>
      </c>
    </row>
    <row r="19" spans="1:17" ht="63.75" thickBot="1">
      <c r="A19" s="768">
        <f>A18+1</f>
        <v>6</v>
      </c>
      <c r="B19" s="765">
        <f t="shared" si="1"/>
        <v>10</v>
      </c>
      <c r="C19" s="766" t="s">
        <v>590</v>
      </c>
      <c r="D19" s="766" t="s">
        <v>594</v>
      </c>
      <c r="E19" s="766" t="s">
        <v>2586</v>
      </c>
      <c r="F19" s="767" t="s">
        <v>1999</v>
      </c>
      <c r="G19" s="766" t="s">
        <v>2109</v>
      </c>
      <c r="H19" s="20" t="s">
        <v>2587</v>
      </c>
      <c r="I19" s="20" t="s">
        <v>2646</v>
      </c>
      <c r="J19" s="352">
        <v>360</v>
      </c>
      <c r="K19" s="353">
        <v>50</v>
      </c>
      <c r="L19" s="352">
        <v>360</v>
      </c>
      <c r="M19" s="352"/>
      <c r="N19" s="352"/>
      <c r="O19" s="353"/>
      <c r="P19" s="354">
        <v>2</v>
      </c>
      <c r="Q19" s="75"/>
    </row>
    <row r="20" spans="1:16" s="171" customFormat="1" ht="63.75" thickBot="1">
      <c r="A20" s="765">
        <v>7</v>
      </c>
      <c r="B20" s="765">
        <f t="shared" si="1"/>
        <v>11</v>
      </c>
      <c r="C20" s="169" t="s">
        <v>590</v>
      </c>
      <c r="D20" s="169" t="s">
        <v>594</v>
      </c>
      <c r="E20" s="169" t="s">
        <v>2650</v>
      </c>
      <c r="F20" s="170" t="s">
        <v>2651</v>
      </c>
      <c r="G20" s="169" t="s">
        <v>2652</v>
      </c>
      <c r="H20" s="65" t="s">
        <v>2653</v>
      </c>
      <c r="I20" s="65"/>
      <c r="J20" s="349">
        <v>10</v>
      </c>
      <c r="K20" s="350">
        <v>10</v>
      </c>
      <c r="L20" s="349"/>
      <c r="M20" s="349">
        <v>10</v>
      </c>
      <c r="N20" s="349"/>
      <c r="O20" s="350"/>
      <c r="P20" s="351"/>
    </row>
    <row r="21" spans="1:17" ht="32.25" thickBot="1">
      <c r="A21" s="157"/>
      <c r="B21" s="765">
        <f t="shared" si="1"/>
        <v>12</v>
      </c>
      <c r="C21" s="158" t="s">
        <v>595</v>
      </c>
      <c r="D21" s="158" t="s">
        <v>594</v>
      </c>
      <c r="E21" s="158" t="s">
        <v>563</v>
      </c>
      <c r="F21" s="159" t="s">
        <v>96</v>
      </c>
      <c r="G21" s="158" t="s">
        <v>1038</v>
      </c>
      <c r="H21" s="776" t="s">
        <v>588</v>
      </c>
      <c r="I21" s="776" t="s">
        <v>2648</v>
      </c>
      <c r="J21" s="784"/>
      <c r="K21" s="785"/>
      <c r="L21" s="784">
        <v>18</v>
      </c>
      <c r="M21" s="784"/>
      <c r="N21" s="784"/>
      <c r="O21" s="785"/>
      <c r="P21" s="787">
        <v>3</v>
      </c>
      <c r="Q21" s="75"/>
    </row>
    <row r="22" spans="1:16" s="795" customFormat="1" ht="32.25" thickBot="1">
      <c r="A22" s="776"/>
      <c r="B22" s="765">
        <f t="shared" si="1"/>
        <v>13</v>
      </c>
      <c r="C22" s="777" t="s">
        <v>2107</v>
      </c>
      <c r="D22" s="777" t="s">
        <v>594</v>
      </c>
      <c r="E22" s="777" t="s">
        <v>562</v>
      </c>
      <c r="F22" s="799" t="s">
        <v>2105</v>
      </c>
      <c r="G22" s="777" t="s">
        <v>1037</v>
      </c>
      <c r="H22" s="776" t="s">
        <v>588</v>
      </c>
      <c r="I22" s="776">
        <v>15</v>
      </c>
      <c r="J22" s="784"/>
      <c r="K22" s="785"/>
      <c r="L22" s="784">
        <v>15</v>
      </c>
      <c r="M22" s="784"/>
      <c r="N22" s="784"/>
      <c r="O22" s="785"/>
      <c r="P22" s="787">
        <v>3</v>
      </c>
    </row>
    <row r="23" spans="1:16" s="795" customFormat="1" ht="63.75" thickBot="1">
      <c r="A23" s="776"/>
      <c r="B23" s="765">
        <f t="shared" si="1"/>
        <v>14</v>
      </c>
      <c r="C23" s="777" t="s">
        <v>595</v>
      </c>
      <c r="D23" s="777" t="s">
        <v>594</v>
      </c>
      <c r="E23" s="777" t="s">
        <v>564</v>
      </c>
      <c r="F23" s="799" t="s">
        <v>97</v>
      </c>
      <c r="G23" s="777" t="s">
        <v>1029</v>
      </c>
      <c r="H23" s="776" t="s">
        <v>588</v>
      </c>
      <c r="I23" s="776" t="s">
        <v>2647</v>
      </c>
      <c r="J23" s="784"/>
      <c r="K23" s="785"/>
      <c r="L23" s="784"/>
      <c r="M23" s="784">
        <v>16</v>
      </c>
      <c r="N23" s="784"/>
      <c r="O23" s="785"/>
      <c r="P23" s="787">
        <v>2</v>
      </c>
    </row>
    <row r="24" spans="1:17" ht="32.25" thickBot="1">
      <c r="A24" s="160"/>
      <c r="B24" s="765">
        <f t="shared" si="1"/>
        <v>15</v>
      </c>
      <c r="C24" s="161" t="s">
        <v>590</v>
      </c>
      <c r="D24" s="161" t="s">
        <v>594</v>
      </c>
      <c r="E24" s="161" t="s">
        <v>560</v>
      </c>
      <c r="F24" s="162" t="s">
        <v>2102</v>
      </c>
      <c r="G24" s="161"/>
      <c r="H24" s="778" t="s">
        <v>588</v>
      </c>
      <c r="I24" s="778" t="s">
        <v>2644</v>
      </c>
      <c r="J24" s="796"/>
      <c r="K24" s="797"/>
      <c r="L24" s="796"/>
      <c r="M24" s="796">
        <v>36.4</v>
      </c>
      <c r="N24" s="796"/>
      <c r="O24" s="797"/>
      <c r="P24" s="798">
        <v>2</v>
      </c>
      <c r="Q24" s="75"/>
    </row>
    <row r="25" spans="1:17" ht="48" thickBot="1">
      <c r="A25" s="157"/>
      <c r="B25" s="765">
        <f t="shared" si="1"/>
        <v>16</v>
      </c>
      <c r="C25" s="158" t="s">
        <v>595</v>
      </c>
      <c r="D25" s="158" t="s">
        <v>594</v>
      </c>
      <c r="E25" s="158" t="s">
        <v>565</v>
      </c>
      <c r="F25" s="159" t="s">
        <v>94</v>
      </c>
      <c r="G25" s="158" t="s">
        <v>95</v>
      </c>
      <c r="H25" s="776" t="s">
        <v>588</v>
      </c>
      <c r="I25" s="776">
        <v>22</v>
      </c>
      <c r="J25" s="784"/>
      <c r="K25" s="785"/>
      <c r="L25" s="784">
        <v>22</v>
      </c>
      <c r="M25" s="784"/>
      <c r="N25" s="784"/>
      <c r="O25" s="785"/>
      <c r="P25" s="787">
        <v>1</v>
      </c>
      <c r="Q25" s="75"/>
    </row>
    <row r="26" spans="1:16" s="171" customFormat="1" ht="32.25" thickBot="1">
      <c r="A26" s="157"/>
      <c r="B26" s="765">
        <f t="shared" si="1"/>
        <v>17</v>
      </c>
      <c r="C26" s="777" t="s">
        <v>595</v>
      </c>
      <c r="D26" s="777" t="s">
        <v>594</v>
      </c>
      <c r="E26" s="777" t="s">
        <v>2357</v>
      </c>
      <c r="F26" s="799" t="s">
        <v>509</v>
      </c>
      <c r="G26" s="777" t="s">
        <v>950</v>
      </c>
      <c r="H26" s="776" t="s">
        <v>592</v>
      </c>
      <c r="I26" s="776">
        <v>9</v>
      </c>
      <c r="J26" s="784"/>
      <c r="K26" s="785"/>
      <c r="L26" s="784"/>
      <c r="M26" s="784">
        <v>9</v>
      </c>
      <c r="N26" s="784"/>
      <c r="O26" s="785"/>
      <c r="P26" s="787">
        <v>2</v>
      </c>
    </row>
    <row r="27" spans="1:17" ht="31.5" customHeight="1" thickBot="1">
      <c r="A27" s="345"/>
      <c r="B27" s="765"/>
      <c r="C27" s="346"/>
      <c r="D27" s="346"/>
      <c r="E27" s="346"/>
      <c r="F27" s="347"/>
      <c r="G27" s="346"/>
      <c r="H27" s="348"/>
      <c r="I27" s="348"/>
      <c r="J27" s="358">
        <f>SUM(J18:J26)</f>
        <v>401.2</v>
      </c>
      <c r="K27" s="359">
        <f>SUM(K18:K26)</f>
        <v>91.2</v>
      </c>
      <c r="L27" s="358">
        <f>SUM(L18:L26)</f>
        <v>446.2</v>
      </c>
      <c r="M27" s="358">
        <f>SUM(M18:M26)</f>
        <v>71.4</v>
      </c>
      <c r="N27" s="358">
        <f>SUM(N18:N25)</f>
        <v>0</v>
      </c>
      <c r="O27" s="359">
        <f>SUM(O18:O25)</f>
        <v>0</v>
      </c>
      <c r="P27" s="360">
        <f>SUM(P18:P26)</f>
        <v>18</v>
      </c>
      <c r="Q27" s="75"/>
    </row>
    <row r="28" spans="1:16" s="171" customFormat="1" ht="48" thickBot="1">
      <c r="A28" s="765">
        <v>8</v>
      </c>
      <c r="B28" s="765">
        <v>18</v>
      </c>
      <c r="C28" s="169" t="s">
        <v>2112</v>
      </c>
      <c r="D28" s="169" t="s">
        <v>597</v>
      </c>
      <c r="E28" s="169" t="s">
        <v>685</v>
      </c>
      <c r="F28" s="170" t="s">
        <v>596</v>
      </c>
      <c r="G28" s="169" t="s">
        <v>2356</v>
      </c>
      <c r="H28" s="65" t="s">
        <v>588</v>
      </c>
      <c r="I28" s="65"/>
      <c r="J28" s="349">
        <v>23.7</v>
      </c>
      <c r="K28" s="350">
        <v>23.7</v>
      </c>
      <c r="L28" s="349">
        <v>23.7</v>
      </c>
      <c r="M28" s="349"/>
      <c r="N28" s="349"/>
      <c r="O28" s="350"/>
      <c r="P28" s="351">
        <v>1</v>
      </c>
    </row>
    <row r="29" spans="1:16" s="775" customFormat="1" ht="48" thickBot="1">
      <c r="A29" s="768">
        <v>9</v>
      </c>
      <c r="B29" s="765">
        <v>19</v>
      </c>
      <c r="C29" s="766" t="s">
        <v>1983</v>
      </c>
      <c r="D29" s="766" t="s">
        <v>597</v>
      </c>
      <c r="E29" s="766" t="s">
        <v>2603</v>
      </c>
      <c r="F29" s="767" t="s">
        <v>2590</v>
      </c>
      <c r="G29" s="766" t="s">
        <v>2604</v>
      </c>
      <c r="H29" s="770" t="s">
        <v>588</v>
      </c>
      <c r="I29" s="770"/>
      <c r="J29" s="771">
        <v>16</v>
      </c>
      <c r="K29" s="772">
        <v>16</v>
      </c>
      <c r="L29" s="771">
        <v>16</v>
      </c>
      <c r="M29" s="771"/>
      <c r="N29" s="771"/>
      <c r="O29" s="772"/>
      <c r="P29" s="773" t="s">
        <v>2605</v>
      </c>
    </row>
    <row r="30" spans="1:17" s="775" customFormat="1" ht="48" thickBot="1">
      <c r="A30" s="768">
        <f>A29+1</f>
        <v>10</v>
      </c>
      <c r="B30" s="765">
        <f t="shared" si="1"/>
        <v>20</v>
      </c>
      <c r="C30" s="766" t="s">
        <v>2111</v>
      </c>
      <c r="D30" s="766" t="s">
        <v>597</v>
      </c>
      <c r="E30" s="766" t="s">
        <v>364</v>
      </c>
      <c r="F30" s="767" t="s">
        <v>599</v>
      </c>
      <c r="G30" s="766" t="s">
        <v>2602</v>
      </c>
      <c r="H30" s="770" t="s">
        <v>588</v>
      </c>
      <c r="I30" s="770" t="s">
        <v>1596</v>
      </c>
      <c r="J30" s="771">
        <v>110</v>
      </c>
      <c r="K30" s="772">
        <v>50</v>
      </c>
      <c r="L30" s="771">
        <v>110</v>
      </c>
      <c r="M30" s="771"/>
      <c r="N30" s="771"/>
      <c r="O30" s="772"/>
      <c r="P30" s="773">
        <v>1</v>
      </c>
      <c r="Q30" s="774" t="s">
        <v>1500</v>
      </c>
    </row>
    <row r="31" spans="1:17" ht="31.5" customHeight="1" thickBot="1">
      <c r="A31" s="345"/>
      <c r="B31" s="765"/>
      <c r="C31" s="346"/>
      <c r="D31" s="346"/>
      <c r="E31" s="346"/>
      <c r="F31" s="346"/>
      <c r="G31" s="346"/>
      <c r="H31" s="348"/>
      <c r="I31" s="348"/>
      <c r="J31" s="358">
        <f aca="true" t="shared" si="3" ref="J31:P31">SUM(J28:J30)</f>
        <v>149.7</v>
      </c>
      <c r="K31" s="359">
        <f t="shared" si="3"/>
        <v>89.7</v>
      </c>
      <c r="L31" s="358">
        <f t="shared" si="3"/>
        <v>149.7</v>
      </c>
      <c r="M31" s="358">
        <f t="shared" si="3"/>
        <v>0</v>
      </c>
      <c r="N31" s="358">
        <f t="shared" si="3"/>
        <v>0</v>
      </c>
      <c r="O31" s="359">
        <f t="shared" si="3"/>
        <v>0</v>
      </c>
      <c r="P31" s="360">
        <f t="shared" si="3"/>
        <v>2</v>
      </c>
      <c r="Q31" s="75"/>
    </row>
    <row r="32" spans="1:16" s="171" customFormat="1" ht="95.25" customHeight="1" thickBot="1">
      <c r="A32" s="776"/>
      <c r="B32" s="765">
        <v>21</v>
      </c>
      <c r="C32" s="777" t="s">
        <v>595</v>
      </c>
      <c r="D32" s="777" t="s">
        <v>600</v>
      </c>
      <c r="E32" s="777" t="s">
        <v>1027</v>
      </c>
      <c r="F32" s="777" t="s">
        <v>2114</v>
      </c>
      <c r="G32" s="777" t="s">
        <v>2113</v>
      </c>
      <c r="H32" s="65" t="s">
        <v>588</v>
      </c>
      <c r="I32" s="65"/>
      <c r="J32" s="349"/>
      <c r="K32" s="350"/>
      <c r="L32" s="349"/>
      <c r="M32" s="349">
        <v>15</v>
      </c>
      <c r="N32" s="349"/>
      <c r="O32" s="350"/>
      <c r="P32" s="351">
        <v>1</v>
      </c>
    </row>
    <row r="33" spans="1:16" s="171" customFormat="1" ht="63.75" thickBot="1">
      <c r="A33" s="765">
        <v>11</v>
      </c>
      <c r="B33" s="765">
        <f t="shared" si="1"/>
        <v>22</v>
      </c>
      <c r="C33" s="169" t="s">
        <v>952</v>
      </c>
      <c r="D33" s="169" t="s">
        <v>600</v>
      </c>
      <c r="E33" s="169" t="s">
        <v>2591</v>
      </c>
      <c r="F33" s="169" t="s">
        <v>2592</v>
      </c>
      <c r="G33" s="169" t="s">
        <v>2606</v>
      </c>
      <c r="H33" s="65" t="s">
        <v>592</v>
      </c>
      <c r="I33" s="65"/>
      <c r="J33" s="349">
        <v>19.8</v>
      </c>
      <c r="K33" s="350">
        <v>19.8</v>
      </c>
      <c r="L33" s="349">
        <v>19.8</v>
      </c>
      <c r="M33" s="349"/>
      <c r="N33" s="349"/>
      <c r="O33" s="350"/>
      <c r="P33" s="351">
        <v>1</v>
      </c>
    </row>
    <row r="34" spans="1:16" s="171" customFormat="1" ht="79.5" thickBot="1">
      <c r="A34" s="776"/>
      <c r="B34" s="765">
        <f t="shared" si="1"/>
        <v>23</v>
      </c>
      <c r="C34" s="777" t="s">
        <v>2236</v>
      </c>
      <c r="D34" s="777" t="s">
        <v>600</v>
      </c>
      <c r="E34" s="777" t="s">
        <v>1040</v>
      </c>
      <c r="F34" s="777" t="s">
        <v>1378</v>
      </c>
      <c r="G34" s="777" t="s">
        <v>1041</v>
      </c>
      <c r="H34" s="776" t="s">
        <v>588</v>
      </c>
      <c r="I34" s="65"/>
      <c r="J34" s="349"/>
      <c r="K34" s="350"/>
      <c r="L34" s="349">
        <v>20</v>
      </c>
      <c r="M34" s="349"/>
      <c r="N34" s="349"/>
      <c r="O34" s="350"/>
      <c r="P34" s="351">
        <v>1</v>
      </c>
    </row>
    <row r="35" spans="1:16" s="171" customFormat="1" ht="32.25" thickBot="1">
      <c r="A35" s="811">
        <v>12</v>
      </c>
      <c r="B35" s="765">
        <v>24</v>
      </c>
      <c r="C35" s="174" t="s">
        <v>2237</v>
      </c>
      <c r="D35" s="174" t="s">
        <v>600</v>
      </c>
      <c r="E35" s="174" t="s">
        <v>1496</v>
      </c>
      <c r="F35" s="174" t="s">
        <v>2593</v>
      </c>
      <c r="G35" s="174" t="s">
        <v>1496</v>
      </c>
      <c r="H35" s="173" t="s">
        <v>588</v>
      </c>
      <c r="I35" s="173"/>
      <c r="J35" s="361">
        <v>18</v>
      </c>
      <c r="K35" s="362">
        <v>12</v>
      </c>
      <c r="L35" s="361"/>
      <c r="M35" s="361">
        <v>18</v>
      </c>
      <c r="N35" s="361"/>
      <c r="O35" s="362"/>
      <c r="P35" s="363">
        <v>1</v>
      </c>
    </row>
    <row r="36" spans="1:17" s="171" customFormat="1" ht="79.5" thickBot="1">
      <c r="A36" s="765">
        <v>13</v>
      </c>
      <c r="B36" s="765">
        <v>25</v>
      </c>
      <c r="C36" s="169" t="s">
        <v>1495</v>
      </c>
      <c r="D36" s="169" t="s">
        <v>600</v>
      </c>
      <c r="E36" s="169" t="s">
        <v>1550</v>
      </c>
      <c r="F36" s="169" t="s">
        <v>2607</v>
      </c>
      <c r="G36" s="169" t="s">
        <v>1551</v>
      </c>
      <c r="H36" s="65" t="s">
        <v>588</v>
      </c>
      <c r="I36" s="65"/>
      <c r="J36" s="364">
        <v>42</v>
      </c>
      <c r="K36" s="365">
        <v>42</v>
      </c>
      <c r="L36" s="364">
        <v>42</v>
      </c>
      <c r="M36" s="364"/>
      <c r="N36" s="364"/>
      <c r="O36" s="365"/>
      <c r="P36" s="366">
        <v>1</v>
      </c>
      <c r="Q36" s="337" t="s">
        <v>1487</v>
      </c>
    </row>
    <row r="37" spans="1:16" s="822" customFormat="1" ht="32.25" thickBot="1">
      <c r="A37" s="811">
        <v>14</v>
      </c>
      <c r="B37" s="765">
        <f t="shared" si="1"/>
        <v>26</v>
      </c>
      <c r="C37" s="713" t="s">
        <v>2594</v>
      </c>
      <c r="D37" s="713" t="s">
        <v>600</v>
      </c>
      <c r="E37" s="713" t="s">
        <v>2611</v>
      </c>
      <c r="F37" s="713" t="s">
        <v>2595</v>
      </c>
      <c r="G37" s="713" t="s">
        <v>2611</v>
      </c>
      <c r="H37" s="818" t="s">
        <v>588</v>
      </c>
      <c r="I37" s="818"/>
      <c r="J37" s="819">
        <v>50</v>
      </c>
      <c r="K37" s="820">
        <v>20</v>
      </c>
      <c r="L37" s="819">
        <v>50</v>
      </c>
      <c r="M37" s="819"/>
      <c r="N37" s="819"/>
      <c r="O37" s="820"/>
      <c r="P37" s="821">
        <v>1</v>
      </c>
    </row>
    <row r="38" spans="1:16" s="171" customFormat="1" ht="48" thickBot="1">
      <c r="A38" s="765">
        <f>A37+1</f>
        <v>15</v>
      </c>
      <c r="B38" s="765">
        <f t="shared" si="1"/>
        <v>27</v>
      </c>
      <c r="C38" s="169" t="s">
        <v>2541</v>
      </c>
      <c r="D38" s="169" t="s">
        <v>600</v>
      </c>
      <c r="E38" s="169" t="s">
        <v>1552</v>
      </c>
      <c r="F38" s="169" t="s">
        <v>1380</v>
      </c>
      <c r="G38" s="169" t="s">
        <v>2608</v>
      </c>
      <c r="H38" s="65" t="s">
        <v>588</v>
      </c>
      <c r="I38" s="65"/>
      <c r="J38" s="349">
        <v>100</v>
      </c>
      <c r="K38" s="350">
        <v>30</v>
      </c>
      <c r="L38" s="349"/>
      <c r="M38" s="349">
        <v>100</v>
      </c>
      <c r="N38" s="349"/>
      <c r="O38" s="350"/>
      <c r="P38" s="351">
        <v>1</v>
      </c>
    </row>
    <row r="39" spans="1:16" s="822" customFormat="1" ht="48" thickBot="1">
      <c r="A39" s="816"/>
      <c r="B39" s="765">
        <f t="shared" si="1"/>
        <v>28</v>
      </c>
      <c r="C39" s="817" t="s">
        <v>2245</v>
      </c>
      <c r="D39" s="817" t="s">
        <v>600</v>
      </c>
      <c r="E39" s="817" t="s">
        <v>1553</v>
      </c>
      <c r="F39" s="817" t="s">
        <v>605</v>
      </c>
      <c r="G39" s="817" t="s">
        <v>1498</v>
      </c>
      <c r="H39" s="738" t="s">
        <v>588</v>
      </c>
      <c r="I39" s="818"/>
      <c r="J39" s="819"/>
      <c r="K39" s="820"/>
      <c r="L39" s="819">
        <v>15</v>
      </c>
      <c r="M39" s="819"/>
      <c r="N39" s="819"/>
      <c r="O39" s="820"/>
      <c r="P39" s="821">
        <v>1</v>
      </c>
    </row>
    <row r="40" spans="1:17" s="171" customFormat="1" ht="63.75" thickBot="1">
      <c r="A40" s="765">
        <v>16</v>
      </c>
      <c r="B40" s="765">
        <f t="shared" si="1"/>
        <v>29</v>
      </c>
      <c r="C40" s="169" t="s">
        <v>2692</v>
      </c>
      <c r="D40" s="169" t="s">
        <v>600</v>
      </c>
      <c r="E40" s="169" t="s">
        <v>2323</v>
      </c>
      <c r="F40" s="169" t="s">
        <v>1488</v>
      </c>
      <c r="G40" s="169" t="s">
        <v>2609</v>
      </c>
      <c r="H40" s="65" t="s">
        <v>588</v>
      </c>
      <c r="I40" s="65" t="s">
        <v>2610</v>
      </c>
      <c r="J40" s="349">
        <v>301</v>
      </c>
      <c r="K40" s="350">
        <v>100</v>
      </c>
      <c r="L40" s="367">
        <v>301</v>
      </c>
      <c r="M40" s="367"/>
      <c r="N40" s="367"/>
      <c r="O40" s="368"/>
      <c r="P40" s="351">
        <v>2</v>
      </c>
      <c r="Q40" s="344"/>
    </row>
    <row r="41" spans="1:16" s="822" customFormat="1" ht="48" thickBot="1">
      <c r="A41" s="816"/>
      <c r="B41" s="765">
        <f t="shared" si="1"/>
        <v>30</v>
      </c>
      <c r="C41" s="817" t="s">
        <v>709</v>
      </c>
      <c r="D41" s="817" t="s">
        <v>600</v>
      </c>
      <c r="E41" s="817" t="s">
        <v>779</v>
      </c>
      <c r="F41" s="817"/>
      <c r="G41" s="817"/>
      <c r="H41" s="738" t="s">
        <v>1242</v>
      </c>
      <c r="I41" s="738" t="s">
        <v>708</v>
      </c>
      <c r="J41" s="819"/>
      <c r="K41" s="820"/>
      <c r="L41" s="819">
        <v>30</v>
      </c>
      <c r="M41" s="819"/>
      <c r="N41" s="819"/>
      <c r="O41" s="820"/>
      <c r="P41" s="821"/>
    </row>
    <row r="42" spans="1:16" s="822" customFormat="1" ht="32.25" thickBot="1">
      <c r="A42" s="816"/>
      <c r="B42" s="765">
        <f t="shared" si="1"/>
        <v>31</v>
      </c>
      <c r="C42" s="817" t="s">
        <v>709</v>
      </c>
      <c r="D42" s="817" t="s">
        <v>600</v>
      </c>
      <c r="E42" s="817" t="s">
        <v>1549</v>
      </c>
      <c r="F42" s="817"/>
      <c r="G42" s="817"/>
      <c r="H42" s="738" t="s">
        <v>588</v>
      </c>
      <c r="I42" s="738" t="s">
        <v>708</v>
      </c>
      <c r="J42" s="819"/>
      <c r="K42" s="820"/>
      <c r="L42" s="819">
        <v>100</v>
      </c>
      <c r="M42" s="819"/>
      <c r="N42" s="819"/>
      <c r="O42" s="820"/>
      <c r="P42" s="821"/>
    </row>
    <row r="43" spans="1:16" s="171" customFormat="1" ht="79.5" thickBot="1">
      <c r="A43" s="776"/>
      <c r="B43" s="765">
        <f t="shared" si="1"/>
        <v>32</v>
      </c>
      <c r="C43" s="777" t="s">
        <v>590</v>
      </c>
      <c r="D43" s="777" t="s">
        <v>600</v>
      </c>
      <c r="E43" s="777" t="s">
        <v>1548</v>
      </c>
      <c r="F43" s="777" t="s">
        <v>2120</v>
      </c>
      <c r="G43" s="777" t="s">
        <v>780</v>
      </c>
      <c r="H43" s="776" t="s">
        <v>592</v>
      </c>
      <c r="I43" s="65" t="s">
        <v>781</v>
      </c>
      <c r="J43" s="349"/>
      <c r="K43" s="350"/>
      <c r="L43" s="349"/>
      <c r="M43" s="349">
        <v>50</v>
      </c>
      <c r="N43" s="349"/>
      <c r="O43" s="350"/>
      <c r="P43" s="351">
        <v>1</v>
      </c>
    </row>
    <row r="44" spans="1:17" ht="33.75" customHeight="1" thickBot="1">
      <c r="A44" s="345"/>
      <c r="B44" s="765">
        <f t="shared" si="1"/>
        <v>33</v>
      </c>
      <c r="C44" s="346"/>
      <c r="D44" s="346"/>
      <c r="E44" s="346"/>
      <c r="F44" s="346"/>
      <c r="G44" s="346"/>
      <c r="H44" s="348"/>
      <c r="I44" s="348"/>
      <c r="J44" s="358">
        <f aca="true" t="shared" si="4" ref="J44:P44">SUM(J32:J43)</f>
        <v>530.8</v>
      </c>
      <c r="K44" s="359">
        <f t="shared" si="4"/>
        <v>223.8</v>
      </c>
      <c r="L44" s="358">
        <f t="shared" si="4"/>
        <v>577.8</v>
      </c>
      <c r="M44" s="358">
        <f t="shared" si="4"/>
        <v>183</v>
      </c>
      <c r="N44" s="358">
        <f t="shared" si="4"/>
        <v>0</v>
      </c>
      <c r="O44" s="359">
        <f t="shared" si="4"/>
        <v>0</v>
      </c>
      <c r="P44" s="360">
        <f t="shared" si="4"/>
        <v>11</v>
      </c>
      <c r="Q44" s="75"/>
    </row>
    <row r="45" spans="1:16" s="171" customFormat="1" ht="48" thickBot="1">
      <c r="A45" s="765">
        <v>17</v>
      </c>
      <c r="B45" s="765">
        <f t="shared" si="1"/>
        <v>34</v>
      </c>
      <c r="C45" s="169" t="s">
        <v>2540</v>
      </c>
      <c r="D45" s="169" t="s">
        <v>606</v>
      </c>
      <c r="E45" s="169" t="s">
        <v>1547</v>
      </c>
      <c r="F45" s="169" t="s">
        <v>2539</v>
      </c>
      <c r="G45" s="169" t="s">
        <v>2118</v>
      </c>
      <c r="H45" s="65" t="s">
        <v>588</v>
      </c>
      <c r="I45" s="65" t="s">
        <v>2612</v>
      </c>
      <c r="J45" s="349">
        <v>175</v>
      </c>
      <c r="K45" s="350">
        <v>71</v>
      </c>
      <c r="L45" s="349">
        <v>175</v>
      </c>
      <c r="M45" s="349"/>
      <c r="N45" s="349"/>
      <c r="O45" s="350"/>
      <c r="P45" s="351">
        <v>5</v>
      </c>
    </row>
    <row r="46" spans="1:16" s="171" customFormat="1" ht="48" thickBot="1">
      <c r="A46" s="765">
        <f aca="true" t="shared" si="5" ref="A46:A52">A45+1</f>
        <v>18</v>
      </c>
      <c r="B46" s="765">
        <f t="shared" si="1"/>
        <v>35</v>
      </c>
      <c r="C46" s="169" t="s">
        <v>1983</v>
      </c>
      <c r="D46" s="169" t="s">
        <v>606</v>
      </c>
      <c r="E46" s="169" t="s">
        <v>1546</v>
      </c>
      <c r="F46" s="169" t="s">
        <v>1228</v>
      </c>
      <c r="G46" s="169" t="s">
        <v>2538</v>
      </c>
      <c r="H46" s="65" t="s">
        <v>588</v>
      </c>
      <c r="I46" s="65"/>
      <c r="J46" s="349">
        <v>24.7</v>
      </c>
      <c r="K46" s="350">
        <v>21.6</v>
      </c>
      <c r="L46" s="349">
        <v>24.7</v>
      </c>
      <c r="M46" s="349"/>
      <c r="N46" s="349"/>
      <c r="O46" s="350"/>
      <c r="P46" s="351">
        <v>2</v>
      </c>
    </row>
    <row r="47" spans="1:16" s="171" customFormat="1" ht="79.5" thickBot="1">
      <c r="A47" s="765">
        <f t="shared" si="5"/>
        <v>19</v>
      </c>
      <c r="B47" s="765">
        <f t="shared" si="1"/>
        <v>36</v>
      </c>
      <c r="C47" s="169" t="s">
        <v>2613</v>
      </c>
      <c r="D47" s="169" t="s">
        <v>606</v>
      </c>
      <c r="E47" s="169" t="s">
        <v>1544</v>
      </c>
      <c r="F47" s="169" t="s">
        <v>1229</v>
      </c>
      <c r="G47" s="169" t="s">
        <v>1543</v>
      </c>
      <c r="H47" s="65" t="s">
        <v>588</v>
      </c>
      <c r="I47" s="65" t="s">
        <v>2614</v>
      </c>
      <c r="J47" s="349">
        <v>27</v>
      </c>
      <c r="K47" s="350">
        <v>15</v>
      </c>
      <c r="L47" s="349">
        <v>27</v>
      </c>
      <c r="M47" s="349"/>
      <c r="N47" s="349"/>
      <c r="O47" s="350"/>
      <c r="P47" s="351">
        <v>2</v>
      </c>
    </row>
    <row r="48" spans="1:16" s="171" customFormat="1" ht="63.75" thickBot="1">
      <c r="A48" s="765">
        <f t="shared" si="5"/>
        <v>20</v>
      </c>
      <c r="B48" s="765">
        <f t="shared" si="1"/>
        <v>37</v>
      </c>
      <c r="C48" s="169" t="s">
        <v>2541</v>
      </c>
      <c r="D48" s="169" t="s">
        <v>606</v>
      </c>
      <c r="E48" s="169" t="s">
        <v>1545</v>
      </c>
      <c r="F48" s="169" t="s">
        <v>2537</v>
      </c>
      <c r="G48" s="169" t="s">
        <v>2119</v>
      </c>
      <c r="H48" s="65" t="s">
        <v>588</v>
      </c>
      <c r="I48" s="65" t="s">
        <v>2614</v>
      </c>
      <c r="J48" s="349">
        <v>200</v>
      </c>
      <c r="K48" s="350">
        <v>68</v>
      </c>
      <c r="L48" s="349">
        <v>200</v>
      </c>
      <c r="M48" s="349"/>
      <c r="N48" s="349"/>
      <c r="O48" s="350"/>
      <c r="P48" s="351">
        <v>2</v>
      </c>
    </row>
    <row r="49" spans="1:16" s="171" customFormat="1" ht="48" thickBot="1">
      <c r="A49" s="765">
        <f t="shared" si="5"/>
        <v>21</v>
      </c>
      <c r="B49" s="765">
        <f t="shared" si="1"/>
        <v>38</v>
      </c>
      <c r="C49" s="169" t="s">
        <v>595</v>
      </c>
      <c r="D49" s="169" t="s">
        <v>606</v>
      </c>
      <c r="E49" s="169" t="s">
        <v>2544</v>
      </c>
      <c r="F49" s="169" t="s">
        <v>2542</v>
      </c>
      <c r="G49" s="169" t="s">
        <v>2543</v>
      </c>
      <c r="H49" s="65" t="s">
        <v>588</v>
      </c>
      <c r="I49" s="65"/>
      <c r="J49" s="349">
        <v>25</v>
      </c>
      <c r="K49" s="350">
        <v>15</v>
      </c>
      <c r="L49" s="349">
        <v>25</v>
      </c>
      <c r="M49" s="349"/>
      <c r="N49" s="349"/>
      <c r="O49" s="350"/>
      <c r="P49" s="351">
        <v>1</v>
      </c>
    </row>
    <row r="50" spans="1:16" ht="65.25" customHeight="1" thickBot="1">
      <c r="A50" s="765">
        <f t="shared" si="5"/>
        <v>22</v>
      </c>
      <c r="B50" s="765">
        <f t="shared" si="1"/>
        <v>39</v>
      </c>
      <c r="C50" s="169" t="s">
        <v>2584</v>
      </c>
      <c r="D50" s="169" t="s">
        <v>606</v>
      </c>
      <c r="E50" s="169" t="s">
        <v>1232</v>
      </c>
      <c r="F50" s="169" t="s">
        <v>1493</v>
      </c>
      <c r="G50" s="169" t="s">
        <v>2616</v>
      </c>
      <c r="H50" s="20" t="s">
        <v>588</v>
      </c>
      <c r="I50" s="20" t="s">
        <v>2615</v>
      </c>
      <c r="J50" s="352">
        <v>152</v>
      </c>
      <c r="K50" s="353">
        <v>32</v>
      </c>
      <c r="L50" s="352"/>
      <c r="M50" s="352">
        <v>152</v>
      </c>
      <c r="N50" s="352"/>
      <c r="O50" s="353"/>
      <c r="P50" s="354">
        <v>3</v>
      </c>
    </row>
    <row r="51" spans="1:17" ht="48" thickBot="1">
      <c r="A51" s="765">
        <f t="shared" si="5"/>
        <v>23</v>
      </c>
      <c r="B51" s="765">
        <f t="shared" si="1"/>
        <v>40</v>
      </c>
      <c r="C51" s="169" t="s">
        <v>1983</v>
      </c>
      <c r="D51" s="169" t="s">
        <v>606</v>
      </c>
      <c r="E51" s="169" t="s">
        <v>686</v>
      </c>
      <c r="F51" s="169" t="s">
        <v>1234</v>
      </c>
      <c r="G51" s="169" t="s">
        <v>2121</v>
      </c>
      <c r="H51" s="20" t="s">
        <v>588</v>
      </c>
      <c r="I51" s="20"/>
      <c r="J51" s="352">
        <v>50</v>
      </c>
      <c r="K51" s="353">
        <v>35</v>
      </c>
      <c r="L51" s="352">
        <v>50</v>
      </c>
      <c r="M51" s="352"/>
      <c r="N51" s="352"/>
      <c r="O51" s="353"/>
      <c r="P51" s="354">
        <v>2</v>
      </c>
      <c r="Q51" s="75"/>
    </row>
    <row r="52" spans="1:17" ht="36" customHeight="1" thickBot="1">
      <c r="A52" s="765">
        <f t="shared" si="5"/>
        <v>24</v>
      </c>
      <c r="B52" s="765">
        <f t="shared" si="1"/>
        <v>41</v>
      </c>
      <c r="C52" s="169" t="s">
        <v>2237</v>
      </c>
      <c r="D52" s="169" t="s">
        <v>606</v>
      </c>
      <c r="E52" s="169" t="s">
        <v>1538</v>
      </c>
      <c r="F52" s="169" t="s">
        <v>2619</v>
      </c>
      <c r="G52" s="169" t="s">
        <v>2620</v>
      </c>
      <c r="H52" s="20" t="s">
        <v>588</v>
      </c>
      <c r="I52" s="20" t="s">
        <v>2621</v>
      </c>
      <c r="J52" s="352">
        <v>311</v>
      </c>
      <c r="K52" s="353">
        <v>40</v>
      </c>
      <c r="L52" s="352"/>
      <c r="M52" s="352"/>
      <c r="N52" s="352"/>
      <c r="O52" s="353"/>
      <c r="P52" s="354">
        <v>5</v>
      </c>
      <c r="Q52" s="343" t="s">
        <v>1500</v>
      </c>
    </row>
    <row r="53" spans="1:16" s="775" customFormat="1" ht="48" thickBot="1">
      <c r="A53" s="824">
        <v>25</v>
      </c>
      <c r="B53" s="765">
        <f t="shared" si="1"/>
        <v>42</v>
      </c>
      <c r="C53" s="801" t="s">
        <v>2262</v>
      </c>
      <c r="D53" s="801" t="s">
        <v>606</v>
      </c>
      <c r="E53" s="801"/>
      <c r="F53" s="801" t="s">
        <v>2266</v>
      </c>
      <c r="G53" s="801"/>
      <c r="H53" s="800" t="s">
        <v>592</v>
      </c>
      <c r="I53" s="800"/>
      <c r="J53" s="802">
        <v>20</v>
      </c>
      <c r="K53" s="803">
        <v>20</v>
      </c>
      <c r="L53" s="802">
        <v>22</v>
      </c>
      <c r="M53" s="802"/>
      <c r="N53" s="802"/>
      <c r="O53" s="803"/>
      <c r="P53" s="804">
        <v>3</v>
      </c>
    </row>
    <row r="54" spans="1:17" ht="47.25" customHeight="1" thickBot="1">
      <c r="A54" s="765">
        <v>26</v>
      </c>
      <c r="B54" s="765">
        <f t="shared" si="1"/>
        <v>43</v>
      </c>
      <c r="C54" s="169" t="s">
        <v>1983</v>
      </c>
      <c r="D54" s="169" t="s">
        <v>606</v>
      </c>
      <c r="E54" s="169" t="s">
        <v>2596</v>
      </c>
      <c r="F54" s="169" t="s">
        <v>2617</v>
      </c>
      <c r="G54" s="169" t="s">
        <v>2618</v>
      </c>
      <c r="H54" s="20" t="s">
        <v>588</v>
      </c>
      <c r="I54" s="20"/>
      <c r="J54" s="352">
        <v>39</v>
      </c>
      <c r="K54" s="353">
        <v>20</v>
      </c>
      <c r="L54" s="352">
        <v>39</v>
      </c>
      <c r="M54" s="352"/>
      <c r="N54" s="352"/>
      <c r="O54" s="353"/>
      <c r="P54" s="354">
        <v>2</v>
      </c>
      <c r="Q54" s="75"/>
    </row>
    <row r="55" spans="1:17" ht="48" thickBot="1">
      <c r="A55" s="825">
        <v>27</v>
      </c>
      <c r="B55" s="765">
        <f t="shared" si="1"/>
        <v>44</v>
      </c>
      <c r="C55" s="176" t="s">
        <v>2262</v>
      </c>
      <c r="D55" s="176" t="s">
        <v>606</v>
      </c>
      <c r="E55" s="176" t="s">
        <v>2263</v>
      </c>
      <c r="F55" s="176" t="s">
        <v>2264</v>
      </c>
      <c r="G55" s="176"/>
      <c r="H55" s="175" t="s">
        <v>592</v>
      </c>
      <c r="I55" s="175"/>
      <c r="J55" s="367">
        <v>15</v>
      </c>
      <c r="K55" s="368">
        <v>15</v>
      </c>
      <c r="L55" s="367">
        <v>15</v>
      </c>
      <c r="M55" s="367"/>
      <c r="N55" s="367"/>
      <c r="O55" s="368"/>
      <c r="P55" s="357"/>
      <c r="Q55" s="75"/>
    </row>
    <row r="56" spans="1:16" s="815" customFormat="1" ht="42" customHeight="1" thickBot="1">
      <c r="A56" s="826"/>
      <c r="B56" s="765">
        <f t="shared" si="1"/>
        <v>45</v>
      </c>
      <c r="C56" s="737" t="s">
        <v>1984</v>
      </c>
      <c r="D56" s="737" t="s">
        <v>606</v>
      </c>
      <c r="E56" s="737"/>
      <c r="F56" s="737" t="s">
        <v>2265</v>
      </c>
      <c r="G56" s="737"/>
      <c r="H56" s="738" t="s">
        <v>592</v>
      </c>
      <c r="I56" s="738">
        <v>30</v>
      </c>
      <c r="J56" s="812"/>
      <c r="K56" s="813"/>
      <c r="L56" s="812">
        <v>30</v>
      </c>
      <c r="M56" s="812"/>
      <c r="N56" s="812"/>
      <c r="O56" s="813"/>
      <c r="P56" s="814">
        <v>3</v>
      </c>
    </row>
    <row r="57" spans="1:17" ht="48" thickBot="1">
      <c r="A57" s="164"/>
      <c r="B57" s="765">
        <f t="shared" si="1"/>
        <v>46</v>
      </c>
      <c r="C57" s="158" t="s">
        <v>1535</v>
      </c>
      <c r="D57" s="158" t="s">
        <v>606</v>
      </c>
      <c r="E57" s="158" t="s">
        <v>1536</v>
      </c>
      <c r="F57" s="158" t="s">
        <v>1534</v>
      </c>
      <c r="G57" s="158" t="s">
        <v>1541</v>
      </c>
      <c r="H57" s="20" t="s">
        <v>588</v>
      </c>
      <c r="I57" s="20">
        <v>24</v>
      </c>
      <c r="J57" s="352"/>
      <c r="K57" s="353"/>
      <c r="L57" s="352">
        <v>24</v>
      </c>
      <c r="M57" s="352"/>
      <c r="N57" s="352"/>
      <c r="O57" s="353"/>
      <c r="P57" s="354">
        <v>1</v>
      </c>
      <c r="Q57" s="75"/>
    </row>
    <row r="58" spans="1:17" ht="63.75" thickBot="1">
      <c r="A58" s="160"/>
      <c r="B58" s="765">
        <f t="shared" si="1"/>
        <v>47</v>
      </c>
      <c r="C58" s="158" t="s">
        <v>2354</v>
      </c>
      <c r="D58" s="158" t="s">
        <v>606</v>
      </c>
      <c r="E58" s="158" t="s">
        <v>2122</v>
      </c>
      <c r="F58" s="158" t="s">
        <v>12</v>
      </c>
      <c r="G58" s="158" t="s">
        <v>1049</v>
      </c>
      <c r="H58" s="20" t="s">
        <v>588</v>
      </c>
      <c r="I58" s="20">
        <v>20</v>
      </c>
      <c r="J58" s="352"/>
      <c r="K58" s="353"/>
      <c r="L58" s="352">
        <v>20</v>
      </c>
      <c r="M58" s="352"/>
      <c r="N58" s="352"/>
      <c r="O58" s="353"/>
      <c r="P58" s="354">
        <v>1</v>
      </c>
      <c r="Q58" s="75"/>
    </row>
    <row r="59" spans="1:17" ht="39" customHeight="1" thickBot="1">
      <c r="A59" s="345"/>
      <c r="B59" s="765"/>
      <c r="C59" s="346"/>
      <c r="D59" s="346"/>
      <c r="E59" s="346"/>
      <c r="F59" s="346"/>
      <c r="G59" s="346"/>
      <c r="H59" s="348"/>
      <c r="I59" s="348"/>
      <c r="J59" s="358">
        <f aca="true" t="shared" si="6" ref="J59:P59">SUM(J45:J58)</f>
        <v>1038.7</v>
      </c>
      <c r="K59" s="359">
        <f t="shared" si="6"/>
        <v>352.6</v>
      </c>
      <c r="L59" s="358">
        <f t="shared" si="6"/>
        <v>651.7</v>
      </c>
      <c r="M59" s="358">
        <f t="shared" si="6"/>
        <v>152</v>
      </c>
      <c r="N59" s="358">
        <f t="shared" si="6"/>
        <v>0</v>
      </c>
      <c r="O59" s="359">
        <f t="shared" si="6"/>
        <v>0</v>
      </c>
      <c r="P59" s="360">
        <f t="shared" si="6"/>
        <v>32</v>
      </c>
      <c r="Q59" s="75"/>
    </row>
    <row r="60" spans="1:17" s="171" customFormat="1" ht="63.75" thickBot="1">
      <c r="A60" s="765">
        <v>28</v>
      </c>
      <c r="B60" s="765">
        <v>48</v>
      </c>
      <c r="C60" s="169" t="s">
        <v>2239</v>
      </c>
      <c r="D60" s="169" t="s">
        <v>1237</v>
      </c>
      <c r="E60" s="169" t="s">
        <v>1051</v>
      </c>
      <c r="F60" s="169" t="s">
        <v>2123</v>
      </c>
      <c r="G60" s="169" t="s">
        <v>812</v>
      </c>
      <c r="H60" s="65" t="s">
        <v>588</v>
      </c>
      <c r="I60" s="65" t="s">
        <v>1596</v>
      </c>
      <c r="J60" s="349">
        <v>52</v>
      </c>
      <c r="K60" s="350">
        <v>36</v>
      </c>
      <c r="L60" s="349">
        <v>52</v>
      </c>
      <c r="M60" s="349"/>
      <c r="N60" s="349"/>
      <c r="O60" s="350"/>
      <c r="P60" s="351">
        <v>4</v>
      </c>
      <c r="Q60" s="344"/>
    </row>
    <row r="61" spans="1:16" s="171" customFormat="1" ht="48" thickBot="1">
      <c r="A61" s="765">
        <v>29</v>
      </c>
      <c r="B61" s="765">
        <f t="shared" si="1"/>
        <v>49</v>
      </c>
      <c r="C61" s="169" t="s">
        <v>2125</v>
      </c>
      <c r="D61" s="169" t="s">
        <v>1237</v>
      </c>
      <c r="E61" s="169" t="s">
        <v>813</v>
      </c>
      <c r="F61" s="169" t="s">
        <v>276</v>
      </c>
      <c r="G61" s="169" t="s">
        <v>2124</v>
      </c>
      <c r="H61" s="65" t="s">
        <v>588</v>
      </c>
      <c r="I61" s="65"/>
      <c r="J61" s="349">
        <v>230</v>
      </c>
      <c r="K61" s="350">
        <v>83.2</v>
      </c>
      <c r="L61" s="349">
        <v>230</v>
      </c>
      <c r="M61" s="349"/>
      <c r="N61" s="349"/>
      <c r="O61" s="350"/>
      <c r="P61" s="351">
        <v>4</v>
      </c>
    </row>
    <row r="62" spans="1:16" s="171" customFormat="1" ht="48" thickBot="1">
      <c r="A62" s="765">
        <f>A61+1</f>
        <v>30</v>
      </c>
      <c r="B62" s="765">
        <f t="shared" si="1"/>
        <v>50</v>
      </c>
      <c r="C62" s="169" t="s">
        <v>1983</v>
      </c>
      <c r="D62" s="169" t="s">
        <v>1237</v>
      </c>
      <c r="E62" s="169" t="s">
        <v>814</v>
      </c>
      <c r="F62" s="169" t="s">
        <v>2657</v>
      </c>
      <c r="G62" s="169" t="s">
        <v>2126</v>
      </c>
      <c r="H62" s="65" t="s">
        <v>588</v>
      </c>
      <c r="I62" s="65"/>
      <c r="J62" s="349">
        <v>60</v>
      </c>
      <c r="K62" s="350">
        <v>30</v>
      </c>
      <c r="L62" s="349">
        <v>60</v>
      </c>
      <c r="M62" s="349"/>
      <c r="N62" s="349"/>
      <c r="O62" s="350"/>
      <c r="P62" s="351">
        <v>1</v>
      </c>
    </row>
    <row r="63" spans="1:16" s="171" customFormat="1" ht="48" thickBot="1">
      <c r="A63" s="776"/>
      <c r="B63" s="765">
        <f t="shared" si="1"/>
        <v>51</v>
      </c>
      <c r="C63" s="777" t="s">
        <v>277</v>
      </c>
      <c r="D63" s="777" t="s">
        <v>1237</v>
      </c>
      <c r="E63" s="777" t="s">
        <v>815</v>
      </c>
      <c r="F63" s="777" t="s">
        <v>278</v>
      </c>
      <c r="G63" s="777" t="s">
        <v>1238</v>
      </c>
      <c r="H63" s="776" t="s">
        <v>592</v>
      </c>
      <c r="I63" s="776">
        <v>16</v>
      </c>
      <c r="J63" s="784"/>
      <c r="K63" s="785"/>
      <c r="L63" s="784">
        <v>16</v>
      </c>
      <c r="M63" s="784"/>
      <c r="N63" s="784"/>
      <c r="O63" s="785"/>
      <c r="P63" s="787"/>
    </row>
    <row r="64" spans="1:16" s="171" customFormat="1" ht="79.5" thickBot="1">
      <c r="A64" s="765">
        <v>31</v>
      </c>
      <c r="B64" s="765">
        <f t="shared" si="1"/>
        <v>52</v>
      </c>
      <c r="C64" s="169" t="s">
        <v>1985</v>
      </c>
      <c r="D64" s="169" t="s">
        <v>1237</v>
      </c>
      <c r="E64" s="169" t="s">
        <v>816</v>
      </c>
      <c r="F64" s="169" t="s">
        <v>2658</v>
      </c>
      <c r="G64" s="169" t="s">
        <v>2659</v>
      </c>
      <c r="H64" s="65" t="s">
        <v>588</v>
      </c>
      <c r="I64" s="65"/>
      <c r="J64" s="349">
        <v>347</v>
      </c>
      <c r="K64" s="350">
        <v>101</v>
      </c>
      <c r="L64" s="349">
        <v>347</v>
      </c>
      <c r="M64" s="349"/>
      <c r="N64" s="349"/>
      <c r="O64" s="350"/>
      <c r="P64" s="351">
        <v>1</v>
      </c>
    </row>
    <row r="65" spans="1:17" ht="31.5" customHeight="1" thickBot="1">
      <c r="A65" s="345"/>
      <c r="B65" s="765"/>
      <c r="C65" s="346"/>
      <c r="D65" s="346"/>
      <c r="E65" s="346"/>
      <c r="F65" s="346"/>
      <c r="G65" s="346"/>
      <c r="H65" s="348"/>
      <c r="I65" s="348"/>
      <c r="J65" s="358">
        <f aca="true" t="shared" si="7" ref="J65:P65">SUM(J60:J64)</f>
        <v>689</v>
      </c>
      <c r="K65" s="359">
        <f t="shared" si="7"/>
        <v>250.2</v>
      </c>
      <c r="L65" s="358">
        <f t="shared" si="7"/>
        <v>705</v>
      </c>
      <c r="M65" s="358">
        <f t="shared" si="7"/>
        <v>0</v>
      </c>
      <c r="N65" s="358">
        <f t="shared" si="7"/>
        <v>0</v>
      </c>
      <c r="O65" s="359">
        <f t="shared" si="7"/>
        <v>0</v>
      </c>
      <c r="P65" s="360">
        <f t="shared" si="7"/>
        <v>10</v>
      </c>
      <c r="Q65" s="75"/>
    </row>
    <row r="66" spans="1:17" ht="32.25" thickBot="1">
      <c r="A66" s="163"/>
      <c r="B66" s="765">
        <v>53</v>
      </c>
      <c r="C66" s="156" t="s">
        <v>591</v>
      </c>
      <c r="D66" s="156" t="s">
        <v>1239</v>
      </c>
      <c r="E66" s="156" t="s">
        <v>817</v>
      </c>
      <c r="F66" s="156" t="s">
        <v>493</v>
      </c>
      <c r="G66" s="156" t="s">
        <v>647</v>
      </c>
      <c r="H66" s="685" t="s">
        <v>592</v>
      </c>
      <c r="I66" s="779" t="s">
        <v>2631</v>
      </c>
      <c r="J66" s="780"/>
      <c r="K66" s="781"/>
      <c r="L66" s="780">
        <v>24</v>
      </c>
      <c r="M66" s="780"/>
      <c r="N66" s="780"/>
      <c r="O66" s="781"/>
      <c r="P66" s="688">
        <v>2</v>
      </c>
      <c r="Q66" s="75"/>
    </row>
    <row r="67" spans="1:16" s="171" customFormat="1" ht="156" customHeight="1" thickBot="1">
      <c r="A67" s="765">
        <v>32</v>
      </c>
      <c r="B67" s="765">
        <f t="shared" si="1"/>
        <v>54</v>
      </c>
      <c r="C67" s="169" t="s">
        <v>590</v>
      </c>
      <c r="D67" s="169" t="s">
        <v>1239</v>
      </c>
      <c r="E67" s="169" t="s">
        <v>2636</v>
      </c>
      <c r="F67" s="169" t="s">
        <v>2632</v>
      </c>
      <c r="G67" s="169" t="s">
        <v>1240</v>
      </c>
      <c r="H67" s="65" t="s">
        <v>588</v>
      </c>
      <c r="I67" s="65" t="s">
        <v>2637</v>
      </c>
      <c r="J67" s="349">
        <v>63</v>
      </c>
      <c r="K67" s="350">
        <v>40</v>
      </c>
      <c r="L67" s="349"/>
      <c r="M67" s="349">
        <v>63</v>
      </c>
      <c r="N67" s="349"/>
      <c r="O67" s="350">
        <v>18</v>
      </c>
      <c r="P67" s="351">
        <v>3</v>
      </c>
    </row>
    <row r="68" spans="1:16" s="171" customFormat="1" ht="79.5" thickBot="1">
      <c r="A68" s="765">
        <v>33</v>
      </c>
      <c r="B68" s="765">
        <v>55</v>
      </c>
      <c r="C68" s="169" t="s">
        <v>590</v>
      </c>
      <c r="D68" s="169" t="s">
        <v>1239</v>
      </c>
      <c r="E68" s="169" t="s">
        <v>820</v>
      </c>
      <c r="F68" s="169" t="s">
        <v>2622</v>
      </c>
      <c r="G68" s="169" t="s">
        <v>2623</v>
      </c>
      <c r="H68" s="65" t="s">
        <v>1242</v>
      </c>
      <c r="I68" s="65"/>
      <c r="J68" s="349">
        <v>72</v>
      </c>
      <c r="K68" s="350">
        <v>12</v>
      </c>
      <c r="L68" s="349">
        <v>72</v>
      </c>
      <c r="M68" s="349"/>
      <c r="N68" s="349"/>
      <c r="O68" s="350"/>
      <c r="P68" s="351">
        <v>1</v>
      </c>
    </row>
    <row r="69" spans="1:16" s="171" customFormat="1" ht="48" thickBot="1">
      <c r="A69" s="765">
        <f>A68+1</f>
        <v>34</v>
      </c>
      <c r="B69" s="765">
        <f aca="true" t="shared" si="8" ref="B69:B78">B68+1</f>
        <v>56</v>
      </c>
      <c r="C69" s="169" t="s">
        <v>591</v>
      </c>
      <c r="D69" s="169" t="s">
        <v>1239</v>
      </c>
      <c r="E69" s="169" t="s">
        <v>2624</v>
      </c>
      <c r="F69" s="169" t="s">
        <v>2625</v>
      </c>
      <c r="G69" s="169" t="s">
        <v>746</v>
      </c>
      <c r="H69" s="65" t="s">
        <v>592</v>
      </c>
      <c r="I69" s="65" t="s">
        <v>747</v>
      </c>
      <c r="J69" s="349">
        <v>18</v>
      </c>
      <c r="K69" s="350">
        <v>6</v>
      </c>
      <c r="L69" s="349">
        <v>18</v>
      </c>
      <c r="M69" s="349"/>
      <c r="N69" s="349"/>
      <c r="O69" s="350"/>
      <c r="P69" s="351">
        <v>1</v>
      </c>
    </row>
    <row r="70" spans="1:16" s="171" customFormat="1" ht="32.25" thickBot="1">
      <c r="A70" s="765">
        <f>A69+1</f>
        <v>35</v>
      </c>
      <c r="B70" s="765">
        <f t="shared" si="8"/>
        <v>57</v>
      </c>
      <c r="C70" s="169" t="s">
        <v>591</v>
      </c>
      <c r="D70" s="169" t="s">
        <v>1239</v>
      </c>
      <c r="E70" s="169" t="s">
        <v>822</v>
      </c>
      <c r="F70" s="169" t="s">
        <v>2635</v>
      </c>
      <c r="G70" s="169" t="s">
        <v>1243</v>
      </c>
      <c r="H70" s="65" t="s">
        <v>588</v>
      </c>
      <c r="I70" s="65"/>
      <c r="J70" s="349">
        <v>25</v>
      </c>
      <c r="K70" s="350">
        <v>6</v>
      </c>
      <c r="L70" s="349">
        <v>25</v>
      </c>
      <c r="M70" s="349"/>
      <c r="N70" s="349"/>
      <c r="O70" s="350"/>
      <c r="P70" s="351">
        <v>1</v>
      </c>
    </row>
    <row r="71" spans="1:16" s="171" customFormat="1" ht="48" thickBot="1">
      <c r="A71" s="765">
        <f>A70+1</f>
        <v>36</v>
      </c>
      <c r="B71" s="765">
        <f t="shared" si="8"/>
        <v>58</v>
      </c>
      <c r="C71" s="169" t="s">
        <v>591</v>
      </c>
      <c r="D71" s="169" t="s">
        <v>1239</v>
      </c>
      <c r="E71" s="169" t="s">
        <v>2633</v>
      </c>
      <c r="F71" s="169" t="s">
        <v>2634</v>
      </c>
      <c r="G71" s="169" t="s">
        <v>498</v>
      </c>
      <c r="H71" s="65" t="s">
        <v>592</v>
      </c>
      <c r="I71" s="65"/>
      <c r="J71" s="349">
        <v>30</v>
      </c>
      <c r="K71" s="350">
        <v>8</v>
      </c>
      <c r="L71" s="349">
        <v>30</v>
      </c>
      <c r="M71" s="349"/>
      <c r="N71" s="349"/>
      <c r="O71" s="350"/>
      <c r="P71" s="351">
        <v>1</v>
      </c>
    </row>
    <row r="72" spans="1:16" s="171" customFormat="1" ht="62.25" customHeight="1" thickBot="1">
      <c r="A72" s="782">
        <v>38</v>
      </c>
      <c r="B72" s="765">
        <v>59</v>
      </c>
      <c r="C72" s="169" t="s">
        <v>590</v>
      </c>
      <c r="D72" s="169" t="s">
        <v>1239</v>
      </c>
      <c r="E72" s="169" t="s">
        <v>2627</v>
      </c>
      <c r="F72" s="169" t="s">
        <v>2626</v>
      </c>
      <c r="G72" s="169" t="s">
        <v>2628</v>
      </c>
      <c r="H72" s="65" t="s">
        <v>588</v>
      </c>
      <c r="I72" s="65"/>
      <c r="J72" s="349">
        <v>20</v>
      </c>
      <c r="K72" s="350">
        <v>6</v>
      </c>
      <c r="L72" s="349">
        <v>20</v>
      </c>
      <c r="M72" s="349"/>
      <c r="N72" s="349"/>
      <c r="O72" s="350"/>
      <c r="P72" s="351">
        <v>1</v>
      </c>
    </row>
    <row r="73" spans="1:16" s="171" customFormat="1" ht="32.25" thickBot="1">
      <c r="A73" s="776"/>
      <c r="B73" s="765">
        <f t="shared" si="8"/>
        <v>60</v>
      </c>
      <c r="C73" s="777" t="s">
        <v>591</v>
      </c>
      <c r="D73" s="777" t="s">
        <v>1239</v>
      </c>
      <c r="E73" s="777" t="s">
        <v>687</v>
      </c>
      <c r="F73" s="777" t="s">
        <v>504</v>
      </c>
      <c r="G73" s="777" t="s">
        <v>503</v>
      </c>
      <c r="H73" s="776" t="s">
        <v>592</v>
      </c>
      <c r="I73" s="789" t="s">
        <v>2629</v>
      </c>
      <c r="J73" s="784"/>
      <c r="K73" s="785"/>
      <c r="L73" s="784">
        <v>25</v>
      </c>
      <c r="M73" s="784"/>
      <c r="N73" s="784"/>
      <c r="O73" s="786"/>
      <c r="P73" s="787">
        <v>1</v>
      </c>
    </row>
    <row r="74" spans="1:16" s="171" customFormat="1" ht="48" thickBot="1">
      <c r="A74" s="788"/>
      <c r="B74" s="765">
        <f t="shared" si="8"/>
        <v>61</v>
      </c>
      <c r="C74" s="777" t="s">
        <v>591</v>
      </c>
      <c r="D74" s="777" t="s">
        <v>1239</v>
      </c>
      <c r="E74" s="777" t="s">
        <v>505</v>
      </c>
      <c r="F74" s="777" t="s">
        <v>506</v>
      </c>
      <c r="G74" s="777" t="s">
        <v>505</v>
      </c>
      <c r="H74" s="776" t="s">
        <v>592</v>
      </c>
      <c r="I74" s="783" t="s">
        <v>2630</v>
      </c>
      <c r="J74" s="784"/>
      <c r="K74" s="785"/>
      <c r="L74" s="784">
        <v>20</v>
      </c>
      <c r="M74" s="784"/>
      <c r="N74" s="784"/>
      <c r="O74" s="786"/>
      <c r="P74" s="787">
        <v>1</v>
      </c>
    </row>
    <row r="75" spans="1:17" ht="63.75" thickBot="1">
      <c r="A75" s="765">
        <v>39</v>
      </c>
      <c r="B75" s="765">
        <f t="shared" si="8"/>
        <v>62</v>
      </c>
      <c r="C75" s="180" t="s">
        <v>1983</v>
      </c>
      <c r="D75" s="178" t="s">
        <v>1239</v>
      </c>
      <c r="E75" s="178" t="s">
        <v>825</v>
      </c>
      <c r="F75" s="178" t="s">
        <v>648</v>
      </c>
      <c r="G75" s="178" t="s">
        <v>646</v>
      </c>
      <c r="H75" s="172" t="s">
        <v>592</v>
      </c>
      <c r="I75" s="172" t="s">
        <v>2638</v>
      </c>
      <c r="J75" s="790">
        <v>56</v>
      </c>
      <c r="K75" s="791">
        <v>24</v>
      </c>
      <c r="L75" s="790">
        <v>56</v>
      </c>
      <c r="M75" s="792" t="s">
        <v>999</v>
      </c>
      <c r="N75" s="792" t="s">
        <v>999</v>
      </c>
      <c r="O75" s="793" t="s">
        <v>999</v>
      </c>
      <c r="P75" s="794">
        <v>1</v>
      </c>
      <c r="Q75" s="337" t="s">
        <v>1487</v>
      </c>
    </row>
    <row r="76" spans="1:17" ht="44.25" customHeight="1" thickBot="1">
      <c r="A76" s="345"/>
      <c r="B76" s="765"/>
      <c r="C76" s="346"/>
      <c r="D76" s="346"/>
      <c r="E76" s="346"/>
      <c r="F76" s="346"/>
      <c r="G76" s="346"/>
      <c r="H76" s="348"/>
      <c r="I76" s="348"/>
      <c r="J76" s="375">
        <f>SUM(J66:J75)</f>
        <v>284</v>
      </c>
      <c r="K76" s="359">
        <f>SUM(K66:K75)</f>
        <v>102</v>
      </c>
      <c r="L76" s="358">
        <f>SUM(L66:L75)</f>
        <v>290</v>
      </c>
      <c r="M76" s="358">
        <f>SUM(M66:M72)</f>
        <v>63</v>
      </c>
      <c r="N76" s="358">
        <f>SUM(N66:N72)</f>
        <v>0</v>
      </c>
      <c r="O76" s="359">
        <f>SUM(O66:O72)</f>
        <v>18</v>
      </c>
      <c r="P76" s="360">
        <f>SUM(P66:P75)</f>
        <v>13</v>
      </c>
      <c r="Q76" s="75"/>
    </row>
    <row r="77" spans="1:17" s="171" customFormat="1" ht="63.75" thickBot="1">
      <c r="A77" s="765">
        <f>A75+1</f>
        <v>40</v>
      </c>
      <c r="B77" s="765">
        <v>63</v>
      </c>
      <c r="C77" s="169" t="s">
        <v>1983</v>
      </c>
      <c r="D77" s="169" t="s">
        <v>2247</v>
      </c>
      <c r="E77" s="169" t="s">
        <v>826</v>
      </c>
      <c r="F77" s="169" t="s">
        <v>1489</v>
      </c>
      <c r="G77" s="169" t="s">
        <v>649</v>
      </c>
      <c r="H77" s="65" t="s">
        <v>588</v>
      </c>
      <c r="I77" s="65" t="s">
        <v>1596</v>
      </c>
      <c r="J77" s="376">
        <v>337</v>
      </c>
      <c r="K77" s="377">
        <v>92</v>
      </c>
      <c r="L77" s="376">
        <v>337</v>
      </c>
      <c r="M77" s="376"/>
      <c r="N77" s="376"/>
      <c r="O77" s="377"/>
      <c r="P77" s="378">
        <v>3</v>
      </c>
      <c r="Q77" s="344"/>
    </row>
    <row r="78" spans="1:16" s="171" customFormat="1" ht="63.75" thickBot="1">
      <c r="A78" s="765">
        <v>41</v>
      </c>
      <c r="B78" s="765">
        <f t="shared" si="8"/>
        <v>64</v>
      </c>
      <c r="C78" s="169" t="s">
        <v>2663</v>
      </c>
      <c r="D78" s="169" t="s">
        <v>2247</v>
      </c>
      <c r="E78" s="169" t="s">
        <v>2664</v>
      </c>
      <c r="F78" s="169" t="s">
        <v>2665</v>
      </c>
      <c r="G78" s="169" t="s">
        <v>2666</v>
      </c>
      <c r="H78" s="65"/>
      <c r="I78" s="65"/>
      <c r="J78" s="376">
        <v>21</v>
      </c>
      <c r="K78" s="377">
        <v>21</v>
      </c>
      <c r="L78" s="376">
        <v>21</v>
      </c>
      <c r="M78" s="376"/>
      <c r="N78" s="376"/>
      <c r="O78" s="377"/>
      <c r="P78" s="378">
        <v>1</v>
      </c>
    </row>
    <row r="79" spans="1:16" s="171" customFormat="1" ht="64.5" customHeight="1" thickBot="1">
      <c r="A79" s="765">
        <v>42</v>
      </c>
      <c r="B79" s="765">
        <f aca="true" t="shared" si="9" ref="B79:B129">B78+1</f>
        <v>65</v>
      </c>
      <c r="C79" s="169" t="s">
        <v>2233</v>
      </c>
      <c r="D79" s="169" t="s">
        <v>2247</v>
      </c>
      <c r="E79" s="169" t="s">
        <v>828</v>
      </c>
      <c r="F79" s="169" t="s">
        <v>955</v>
      </c>
      <c r="G79" s="169" t="s">
        <v>2660</v>
      </c>
      <c r="H79" s="65" t="s">
        <v>588</v>
      </c>
      <c r="I79" s="65"/>
      <c r="J79" s="376">
        <v>90</v>
      </c>
      <c r="K79" s="377">
        <v>85</v>
      </c>
      <c r="L79" s="376">
        <v>90</v>
      </c>
      <c r="M79" s="376"/>
      <c r="N79" s="376"/>
      <c r="O79" s="377"/>
      <c r="P79" s="378">
        <v>2</v>
      </c>
    </row>
    <row r="80" spans="1:16" s="795" customFormat="1" ht="48.75" customHeight="1" thickBot="1">
      <c r="A80" s="776"/>
      <c r="B80" s="765">
        <f t="shared" si="9"/>
        <v>66</v>
      </c>
      <c r="C80" s="777" t="s">
        <v>1986</v>
      </c>
      <c r="D80" s="777" t="s">
        <v>2247</v>
      </c>
      <c r="E80" s="777" t="s">
        <v>2249</v>
      </c>
      <c r="F80" s="777" t="s">
        <v>956</v>
      </c>
      <c r="G80" s="777" t="s">
        <v>728</v>
      </c>
      <c r="H80" s="776" t="s">
        <v>588</v>
      </c>
      <c r="I80" s="776">
        <v>20</v>
      </c>
      <c r="J80" s="805"/>
      <c r="K80" s="806"/>
      <c r="L80" s="805"/>
      <c r="M80" s="805"/>
      <c r="N80" s="805"/>
      <c r="O80" s="806"/>
      <c r="P80" s="807"/>
    </row>
    <row r="81" spans="1:16" s="171" customFormat="1" ht="62.25" customHeight="1" thickBot="1">
      <c r="A81" s="765">
        <v>43</v>
      </c>
      <c r="B81" s="765">
        <f t="shared" si="9"/>
        <v>67</v>
      </c>
      <c r="C81" s="169" t="s">
        <v>595</v>
      </c>
      <c r="D81" s="169" t="s">
        <v>2247</v>
      </c>
      <c r="E81" s="169" t="s">
        <v>1997</v>
      </c>
      <c r="F81" s="169" t="s">
        <v>2661</v>
      </c>
      <c r="G81" s="169" t="s">
        <v>2662</v>
      </c>
      <c r="H81" s="65" t="s">
        <v>588</v>
      </c>
      <c r="I81" s="65"/>
      <c r="J81" s="376">
        <v>25</v>
      </c>
      <c r="K81" s="377">
        <v>25</v>
      </c>
      <c r="L81" s="376">
        <v>25</v>
      </c>
      <c r="M81" s="376"/>
      <c r="N81" s="376"/>
      <c r="O81" s="377"/>
      <c r="P81" s="378">
        <v>1</v>
      </c>
    </row>
    <row r="82" spans="1:16" s="171" customFormat="1" ht="63" customHeight="1" thickBot="1">
      <c r="A82" s="765">
        <f>A81+1</f>
        <v>44</v>
      </c>
      <c r="B82" s="765">
        <f t="shared" si="9"/>
        <v>68</v>
      </c>
      <c r="C82" s="169" t="s">
        <v>590</v>
      </c>
      <c r="D82" s="169" t="s">
        <v>2247</v>
      </c>
      <c r="E82" s="169" t="s">
        <v>651</v>
      </c>
      <c r="F82" s="169" t="s">
        <v>2439</v>
      </c>
      <c r="G82" s="169" t="s">
        <v>2440</v>
      </c>
      <c r="H82" s="65" t="s">
        <v>588</v>
      </c>
      <c r="I82" s="65"/>
      <c r="J82" s="376">
        <v>56</v>
      </c>
      <c r="K82" s="377">
        <v>56</v>
      </c>
      <c r="L82" s="376">
        <v>56</v>
      </c>
      <c r="M82" s="376"/>
      <c r="N82" s="376"/>
      <c r="O82" s="377"/>
      <c r="P82" s="378">
        <v>1</v>
      </c>
    </row>
    <row r="83" spans="1:17" ht="33.75" customHeight="1" thickBot="1">
      <c r="A83" s="65"/>
      <c r="B83" s="765">
        <f t="shared" si="9"/>
        <v>69</v>
      </c>
      <c r="C83" s="161" t="s">
        <v>2248</v>
      </c>
      <c r="D83" s="161" t="s">
        <v>2247</v>
      </c>
      <c r="E83" s="161" t="s">
        <v>2255</v>
      </c>
      <c r="F83" s="161"/>
      <c r="G83" s="161"/>
      <c r="H83" s="76" t="s">
        <v>588</v>
      </c>
      <c r="I83" s="76"/>
      <c r="J83" s="379">
        <v>25</v>
      </c>
      <c r="K83" s="380">
        <v>25</v>
      </c>
      <c r="L83" s="379">
        <v>25</v>
      </c>
      <c r="M83" s="379"/>
      <c r="N83" s="379"/>
      <c r="O83" s="380"/>
      <c r="P83" s="381">
        <v>1</v>
      </c>
      <c r="Q83" s="75"/>
    </row>
    <row r="84" spans="1:16" s="795" customFormat="1" ht="48" thickBot="1">
      <c r="A84" s="776"/>
      <c r="B84" s="765">
        <f t="shared" si="9"/>
        <v>70</v>
      </c>
      <c r="C84" s="777" t="s">
        <v>1986</v>
      </c>
      <c r="D84" s="777" t="s">
        <v>2247</v>
      </c>
      <c r="E84" s="777" t="s">
        <v>2251</v>
      </c>
      <c r="F84" s="777" t="s">
        <v>2250</v>
      </c>
      <c r="G84" s="777" t="s">
        <v>652</v>
      </c>
      <c r="H84" s="776" t="s">
        <v>592</v>
      </c>
      <c r="I84" s="776">
        <v>26</v>
      </c>
      <c r="J84" s="805"/>
      <c r="K84" s="806"/>
      <c r="L84" s="805"/>
      <c r="M84" s="805"/>
      <c r="N84" s="805"/>
      <c r="O84" s="806"/>
      <c r="P84" s="807"/>
    </row>
    <row r="85" spans="1:16" s="795" customFormat="1" ht="48.75" customHeight="1" thickBot="1">
      <c r="A85" s="776"/>
      <c r="B85" s="765">
        <f t="shared" si="9"/>
        <v>71</v>
      </c>
      <c r="C85" s="777" t="s">
        <v>1983</v>
      </c>
      <c r="D85" s="777" t="s">
        <v>2247</v>
      </c>
      <c r="E85" s="777" t="s">
        <v>729</v>
      </c>
      <c r="F85" s="777" t="s">
        <v>2254</v>
      </c>
      <c r="G85" s="777" t="s">
        <v>958</v>
      </c>
      <c r="H85" s="776" t="s">
        <v>588</v>
      </c>
      <c r="I85" s="776">
        <v>30</v>
      </c>
      <c r="J85" s="805"/>
      <c r="K85" s="806"/>
      <c r="L85" s="805"/>
      <c r="M85" s="805"/>
      <c r="N85" s="805"/>
      <c r="O85" s="806"/>
      <c r="P85" s="807"/>
    </row>
    <row r="86" spans="1:16" s="171" customFormat="1" ht="48" thickBot="1">
      <c r="A86" s="765">
        <v>45</v>
      </c>
      <c r="B86" s="765">
        <f t="shared" si="9"/>
        <v>72</v>
      </c>
      <c r="C86" s="169" t="s">
        <v>1986</v>
      </c>
      <c r="D86" s="169" t="s">
        <v>2247</v>
      </c>
      <c r="E86" s="169" t="s">
        <v>2253</v>
      </c>
      <c r="F86" s="169" t="s">
        <v>2252</v>
      </c>
      <c r="G86" s="169" t="s">
        <v>745</v>
      </c>
      <c r="H86" s="65" t="s">
        <v>592</v>
      </c>
      <c r="I86" s="65"/>
      <c r="J86" s="376">
        <v>10.5</v>
      </c>
      <c r="K86" s="377">
        <v>10.5</v>
      </c>
      <c r="L86" s="376">
        <v>10.5</v>
      </c>
      <c r="M86" s="376"/>
      <c r="N86" s="376"/>
      <c r="O86" s="377"/>
      <c r="P86" s="378">
        <v>1</v>
      </c>
    </row>
    <row r="87" spans="1:17" ht="33.75" customHeight="1" thickBot="1">
      <c r="A87" s="160"/>
      <c r="B87" s="765">
        <f t="shared" si="9"/>
        <v>73</v>
      </c>
      <c r="C87" s="161" t="s">
        <v>2256</v>
      </c>
      <c r="D87" s="161" t="s">
        <v>2247</v>
      </c>
      <c r="E87" s="161" t="s">
        <v>2257</v>
      </c>
      <c r="F87" s="161" t="s">
        <v>2258</v>
      </c>
      <c r="G87" s="161"/>
      <c r="H87" s="778" t="s">
        <v>592</v>
      </c>
      <c r="I87" s="778">
        <v>20</v>
      </c>
      <c r="J87" s="796"/>
      <c r="K87" s="797"/>
      <c r="L87" s="379"/>
      <c r="M87" s="379"/>
      <c r="N87" s="379"/>
      <c r="O87" s="380"/>
      <c r="P87" s="381"/>
      <c r="Q87" s="75"/>
    </row>
    <row r="88" spans="1:17" ht="33.75" customHeight="1" thickBot="1">
      <c r="A88" s="345"/>
      <c r="B88" s="765"/>
      <c r="C88" s="346"/>
      <c r="D88" s="346"/>
      <c r="E88" s="346"/>
      <c r="F88" s="346"/>
      <c r="G88" s="346"/>
      <c r="H88" s="348"/>
      <c r="I88" s="348"/>
      <c r="J88" s="358">
        <f aca="true" t="shared" si="10" ref="J88:P88">SUM(J77:J87)</f>
        <v>564.5</v>
      </c>
      <c r="K88" s="359">
        <f t="shared" si="10"/>
        <v>314.5</v>
      </c>
      <c r="L88" s="358">
        <f t="shared" si="10"/>
        <v>564.5</v>
      </c>
      <c r="M88" s="358">
        <f t="shared" si="10"/>
        <v>0</v>
      </c>
      <c r="N88" s="358">
        <f t="shared" si="10"/>
        <v>0</v>
      </c>
      <c r="O88" s="359">
        <f t="shared" si="10"/>
        <v>0</v>
      </c>
      <c r="P88" s="360">
        <f t="shared" si="10"/>
        <v>10</v>
      </c>
      <c r="Q88" s="75"/>
    </row>
    <row r="89" spans="1:16" s="171" customFormat="1" ht="79.5" thickBot="1">
      <c r="A89" s="782">
        <v>46</v>
      </c>
      <c r="B89" s="765">
        <v>74</v>
      </c>
      <c r="C89" s="169" t="s">
        <v>1986</v>
      </c>
      <c r="D89" s="169" t="s">
        <v>1244</v>
      </c>
      <c r="E89" s="169" t="s">
        <v>1245</v>
      </c>
      <c r="F89" s="169" t="s">
        <v>1246</v>
      </c>
      <c r="G89" s="169" t="s">
        <v>732</v>
      </c>
      <c r="H89" s="65" t="s">
        <v>592</v>
      </c>
      <c r="I89" s="65"/>
      <c r="J89" s="349">
        <v>20</v>
      </c>
      <c r="K89" s="350">
        <v>20</v>
      </c>
      <c r="L89" s="349">
        <v>20</v>
      </c>
      <c r="M89" s="349"/>
      <c r="N89" s="349"/>
      <c r="O89" s="350"/>
      <c r="P89" s="351">
        <v>1</v>
      </c>
    </row>
    <row r="90" spans="1:16" s="171" customFormat="1" ht="48" thickBot="1">
      <c r="A90" s="765">
        <f aca="true" t="shared" si="11" ref="A90:A97">A89+1</f>
        <v>47</v>
      </c>
      <c r="B90" s="765">
        <f t="shared" si="9"/>
        <v>75</v>
      </c>
      <c r="C90" s="169" t="s">
        <v>1983</v>
      </c>
      <c r="D90" s="169" t="s">
        <v>1244</v>
      </c>
      <c r="E90" s="169" t="s">
        <v>1248</v>
      </c>
      <c r="F90" s="169" t="s">
        <v>1249</v>
      </c>
      <c r="G90" s="169" t="s">
        <v>730</v>
      </c>
      <c r="H90" s="65" t="s">
        <v>588</v>
      </c>
      <c r="I90" s="65"/>
      <c r="J90" s="349">
        <v>38</v>
      </c>
      <c r="K90" s="350">
        <v>15</v>
      </c>
      <c r="L90" s="349"/>
      <c r="M90" s="349">
        <v>38</v>
      </c>
      <c r="N90" s="349"/>
      <c r="O90" s="350"/>
      <c r="P90" s="351">
        <v>1</v>
      </c>
    </row>
    <row r="91" spans="1:16" s="171" customFormat="1" ht="79.5" thickBot="1">
      <c r="A91" s="765">
        <f t="shared" si="11"/>
        <v>48</v>
      </c>
      <c r="B91" s="765">
        <f t="shared" si="9"/>
        <v>76</v>
      </c>
      <c r="C91" s="169" t="s">
        <v>1983</v>
      </c>
      <c r="D91" s="169" t="s">
        <v>1244</v>
      </c>
      <c r="E91" s="169" t="s">
        <v>1247</v>
      </c>
      <c r="F91" s="169" t="s">
        <v>1250</v>
      </c>
      <c r="G91" s="169" t="s">
        <v>731</v>
      </c>
      <c r="H91" s="65" t="s">
        <v>588</v>
      </c>
      <c r="I91" s="65"/>
      <c r="J91" s="349">
        <v>44</v>
      </c>
      <c r="K91" s="350">
        <v>30</v>
      </c>
      <c r="L91" s="349">
        <v>44</v>
      </c>
      <c r="M91" s="349"/>
      <c r="N91" s="349"/>
      <c r="O91" s="350"/>
      <c r="P91" s="351">
        <v>2</v>
      </c>
    </row>
    <row r="92" spans="1:16" s="171" customFormat="1" ht="48" thickBot="1">
      <c r="A92" s="765">
        <f t="shared" si="11"/>
        <v>49</v>
      </c>
      <c r="B92" s="765">
        <f t="shared" si="9"/>
        <v>77</v>
      </c>
      <c r="C92" s="169" t="s">
        <v>590</v>
      </c>
      <c r="D92" s="169" t="s">
        <v>1244</v>
      </c>
      <c r="E92" s="169" t="s">
        <v>1252</v>
      </c>
      <c r="F92" s="169" t="s">
        <v>1250</v>
      </c>
      <c r="G92" s="169" t="s">
        <v>1251</v>
      </c>
      <c r="H92" s="65" t="s">
        <v>588</v>
      </c>
      <c r="I92" s="65"/>
      <c r="J92" s="349">
        <v>44</v>
      </c>
      <c r="K92" s="350">
        <v>28.6</v>
      </c>
      <c r="L92" s="349">
        <v>44</v>
      </c>
      <c r="M92" s="349"/>
      <c r="N92" s="349"/>
      <c r="O92" s="350"/>
      <c r="P92" s="351">
        <v>2</v>
      </c>
    </row>
    <row r="93" spans="1:16" s="171" customFormat="1" ht="79.5" thickBot="1">
      <c r="A93" s="765">
        <f t="shared" si="11"/>
        <v>50</v>
      </c>
      <c r="B93" s="765">
        <f t="shared" si="9"/>
        <v>78</v>
      </c>
      <c r="C93" s="169" t="s">
        <v>1986</v>
      </c>
      <c r="D93" s="169" t="s">
        <v>1244</v>
      </c>
      <c r="E93" s="169" t="s">
        <v>1253</v>
      </c>
      <c r="F93" s="169" t="s">
        <v>1254</v>
      </c>
      <c r="G93" s="169" t="s">
        <v>733</v>
      </c>
      <c r="H93" s="65" t="s">
        <v>588</v>
      </c>
      <c r="I93" s="65"/>
      <c r="J93" s="349">
        <v>25</v>
      </c>
      <c r="K93" s="350">
        <v>25</v>
      </c>
      <c r="L93" s="349">
        <v>25</v>
      </c>
      <c r="M93" s="349"/>
      <c r="N93" s="349"/>
      <c r="O93" s="350"/>
      <c r="P93" s="351">
        <v>3</v>
      </c>
    </row>
    <row r="94" spans="1:16" s="171" customFormat="1" ht="48" thickBot="1">
      <c r="A94" s="765">
        <f t="shared" si="11"/>
        <v>51</v>
      </c>
      <c r="B94" s="765">
        <f t="shared" si="9"/>
        <v>79</v>
      </c>
      <c r="C94" s="169" t="s">
        <v>1983</v>
      </c>
      <c r="D94" s="169" t="s">
        <v>1244</v>
      </c>
      <c r="E94" s="169" t="s">
        <v>2667</v>
      </c>
      <c r="F94" s="169" t="s">
        <v>1256</v>
      </c>
      <c r="G94" s="169" t="s">
        <v>2668</v>
      </c>
      <c r="H94" s="65" t="s">
        <v>588</v>
      </c>
      <c r="I94" s="65"/>
      <c r="J94" s="349">
        <v>24</v>
      </c>
      <c r="K94" s="350">
        <v>12</v>
      </c>
      <c r="L94" s="349">
        <v>24</v>
      </c>
      <c r="M94" s="349"/>
      <c r="N94" s="349"/>
      <c r="O94" s="350"/>
      <c r="P94" s="351">
        <v>2</v>
      </c>
    </row>
    <row r="95" spans="1:16" s="171" customFormat="1" ht="48" thickBot="1">
      <c r="A95" s="765">
        <f t="shared" si="11"/>
        <v>52</v>
      </c>
      <c r="B95" s="765">
        <f t="shared" si="9"/>
        <v>80</v>
      </c>
      <c r="C95" s="169" t="s">
        <v>1983</v>
      </c>
      <c r="D95" s="169" t="s">
        <v>1244</v>
      </c>
      <c r="E95" s="169" t="s">
        <v>653</v>
      </c>
      <c r="F95" s="169" t="s">
        <v>1256</v>
      </c>
      <c r="G95" s="169" t="s">
        <v>744</v>
      </c>
      <c r="H95" s="65" t="s">
        <v>588</v>
      </c>
      <c r="I95" s="65"/>
      <c r="J95" s="349">
        <v>16</v>
      </c>
      <c r="K95" s="350">
        <v>16</v>
      </c>
      <c r="L95" s="349">
        <v>16</v>
      </c>
      <c r="M95" s="349"/>
      <c r="N95" s="349"/>
      <c r="O95" s="350"/>
      <c r="P95" s="351">
        <v>1</v>
      </c>
    </row>
    <row r="96" spans="1:16" s="171" customFormat="1" ht="48" thickBot="1">
      <c r="A96" s="765">
        <f t="shared" si="11"/>
        <v>53</v>
      </c>
      <c r="B96" s="765">
        <f t="shared" si="9"/>
        <v>81</v>
      </c>
      <c r="C96" s="169" t="s">
        <v>590</v>
      </c>
      <c r="D96" s="169" t="s">
        <v>1244</v>
      </c>
      <c r="E96" s="169" t="s">
        <v>1257</v>
      </c>
      <c r="F96" s="169" t="s">
        <v>716</v>
      </c>
      <c r="G96" s="169" t="s">
        <v>717</v>
      </c>
      <c r="H96" s="65" t="s">
        <v>588</v>
      </c>
      <c r="I96" s="65"/>
      <c r="J96" s="349">
        <v>24</v>
      </c>
      <c r="K96" s="350">
        <v>11</v>
      </c>
      <c r="L96" s="349">
        <v>24</v>
      </c>
      <c r="M96" s="349"/>
      <c r="N96" s="349"/>
      <c r="O96" s="350"/>
      <c r="P96" s="351">
        <v>3</v>
      </c>
    </row>
    <row r="97" spans="1:16" s="171" customFormat="1" ht="48" thickBot="1">
      <c r="A97" s="765">
        <f t="shared" si="11"/>
        <v>54</v>
      </c>
      <c r="B97" s="765">
        <f t="shared" si="9"/>
        <v>82</v>
      </c>
      <c r="C97" s="169" t="s">
        <v>595</v>
      </c>
      <c r="D97" s="169" t="s">
        <v>1244</v>
      </c>
      <c r="E97" s="169" t="s">
        <v>688</v>
      </c>
      <c r="F97" s="169" t="s">
        <v>1258</v>
      </c>
      <c r="G97" s="169" t="s">
        <v>1261</v>
      </c>
      <c r="H97" s="65" t="s">
        <v>588</v>
      </c>
      <c r="I97" s="65"/>
      <c r="J97" s="349">
        <v>18</v>
      </c>
      <c r="K97" s="350">
        <v>18</v>
      </c>
      <c r="L97" s="349">
        <v>18</v>
      </c>
      <c r="M97" s="349"/>
      <c r="N97" s="349"/>
      <c r="O97" s="350"/>
      <c r="P97" s="351">
        <v>1</v>
      </c>
    </row>
    <row r="98" spans="1:16" s="795" customFormat="1" ht="48" thickBot="1">
      <c r="A98" s="776"/>
      <c r="B98" s="765">
        <f t="shared" si="9"/>
        <v>83</v>
      </c>
      <c r="C98" s="777" t="s">
        <v>591</v>
      </c>
      <c r="D98" s="777" t="s">
        <v>1244</v>
      </c>
      <c r="E98" s="777" t="s">
        <v>1761</v>
      </c>
      <c r="F98" s="827" t="s">
        <v>1762</v>
      </c>
      <c r="G98" s="777" t="s">
        <v>1764</v>
      </c>
      <c r="H98" s="776" t="s">
        <v>1242</v>
      </c>
      <c r="I98" s="776" t="s">
        <v>2693</v>
      </c>
      <c r="J98" s="784"/>
      <c r="K98" s="785"/>
      <c r="L98" s="784"/>
      <c r="M98" s="784"/>
      <c r="N98" s="784"/>
      <c r="O98" s="785"/>
      <c r="P98" s="787"/>
    </row>
    <row r="99" spans="1:17" s="171" customFormat="1" ht="63.75" thickBot="1">
      <c r="A99" s="765">
        <f>A97+1</f>
        <v>55</v>
      </c>
      <c r="B99" s="765">
        <f t="shared" si="9"/>
        <v>84</v>
      </c>
      <c r="C99" s="169" t="s">
        <v>1983</v>
      </c>
      <c r="D99" s="169" t="s">
        <v>1244</v>
      </c>
      <c r="E99" s="169" t="s">
        <v>2694</v>
      </c>
      <c r="F99" s="335" t="s">
        <v>1506</v>
      </c>
      <c r="G99" s="169" t="s">
        <v>1507</v>
      </c>
      <c r="H99" s="65" t="s">
        <v>588</v>
      </c>
      <c r="I99" s="65" t="s">
        <v>1596</v>
      </c>
      <c r="J99" s="349">
        <v>50</v>
      </c>
      <c r="K99" s="350">
        <v>30</v>
      </c>
      <c r="L99" s="349"/>
      <c r="M99" s="349">
        <v>50</v>
      </c>
      <c r="N99" s="349"/>
      <c r="O99" s="350"/>
      <c r="P99" s="351">
        <v>4</v>
      </c>
      <c r="Q99" s="344"/>
    </row>
    <row r="100" spans="1:16" s="171" customFormat="1" ht="48" thickBot="1">
      <c r="A100" s="765">
        <f>A99+1</f>
        <v>56</v>
      </c>
      <c r="B100" s="765">
        <f t="shared" si="9"/>
        <v>85</v>
      </c>
      <c r="C100" s="169" t="s">
        <v>1983</v>
      </c>
      <c r="D100" s="169" t="s">
        <v>1244</v>
      </c>
      <c r="E100" s="169" t="s">
        <v>1262</v>
      </c>
      <c r="F100" s="169" t="s">
        <v>1263</v>
      </c>
      <c r="G100" s="169" t="s">
        <v>734</v>
      </c>
      <c r="H100" s="65" t="s">
        <v>1242</v>
      </c>
      <c r="I100" s="65" t="s">
        <v>641</v>
      </c>
      <c r="J100" s="349">
        <v>24</v>
      </c>
      <c r="K100" s="350">
        <v>18</v>
      </c>
      <c r="L100" s="349">
        <v>24</v>
      </c>
      <c r="M100" s="349"/>
      <c r="N100" s="349"/>
      <c r="O100" s="350"/>
      <c r="P100" s="351">
        <v>3</v>
      </c>
    </row>
    <row r="101" spans="1:17" ht="48" thickBot="1">
      <c r="A101" s="157"/>
      <c r="B101" s="765">
        <f t="shared" si="9"/>
        <v>86</v>
      </c>
      <c r="C101" s="158" t="s">
        <v>1986</v>
      </c>
      <c r="D101" s="158" t="s">
        <v>1244</v>
      </c>
      <c r="E101" s="158" t="s">
        <v>2000</v>
      </c>
      <c r="F101" s="158" t="s">
        <v>642</v>
      </c>
      <c r="G101" s="158" t="s">
        <v>643</v>
      </c>
      <c r="H101" s="20" t="s">
        <v>592</v>
      </c>
      <c r="I101" s="20"/>
      <c r="J101" s="352">
        <v>12</v>
      </c>
      <c r="K101" s="353">
        <v>12</v>
      </c>
      <c r="L101" s="352">
        <v>12</v>
      </c>
      <c r="M101" s="352"/>
      <c r="N101" s="352"/>
      <c r="O101" s="353"/>
      <c r="P101" s="354">
        <v>1</v>
      </c>
      <c r="Q101" s="75"/>
    </row>
    <row r="102" spans="1:17" ht="32.25" thickBot="1">
      <c r="A102" s="157"/>
      <c r="B102" s="765">
        <f t="shared" si="9"/>
        <v>87</v>
      </c>
      <c r="C102" s="158" t="s">
        <v>1986</v>
      </c>
      <c r="D102" s="158" t="s">
        <v>1244</v>
      </c>
      <c r="E102" s="158" t="s">
        <v>689</v>
      </c>
      <c r="F102" s="158" t="s">
        <v>2001</v>
      </c>
      <c r="G102" s="158"/>
      <c r="H102" s="20" t="s">
        <v>1242</v>
      </c>
      <c r="I102" s="20" t="s">
        <v>2090</v>
      </c>
      <c r="J102" s="352">
        <v>12</v>
      </c>
      <c r="K102" s="353">
        <v>12</v>
      </c>
      <c r="L102" s="352">
        <v>12</v>
      </c>
      <c r="M102" s="352"/>
      <c r="N102" s="352"/>
      <c r="O102" s="353"/>
      <c r="P102" s="354">
        <v>1</v>
      </c>
      <c r="Q102" s="75"/>
    </row>
    <row r="103" spans="1:17" ht="63.75" thickBot="1">
      <c r="A103" s="157"/>
      <c r="B103" s="765">
        <f t="shared" si="9"/>
        <v>88</v>
      </c>
      <c r="C103" s="158" t="s">
        <v>1987</v>
      </c>
      <c r="D103" s="158" t="s">
        <v>1244</v>
      </c>
      <c r="E103" s="158" t="s">
        <v>689</v>
      </c>
      <c r="F103" s="338" t="s">
        <v>2696</v>
      </c>
      <c r="G103" s="158"/>
      <c r="H103" s="20" t="s">
        <v>1242</v>
      </c>
      <c r="I103" s="20" t="s">
        <v>682</v>
      </c>
      <c r="J103" s="352">
        <v>70</v>
      </c>
      <c r="K103" s="353">
        <v>32</v>
      </c>
      <c r="L103" s="352"/>
      <c r="M103" s="352">
        <v>70</v>
      </c>
      <c r="N103" s="352"/>
      <c r="O103" s="353"/>
      <c r="P103" s="354">
        <v>1</v>
      </c>
      <c r="Q103" s="75"/>
    </row>
    <row r="104" spans="1:17" ht="79.5" thickBot="1">
      <c r="A104" s="765">
        <v>57</v>
      </c>
      <c r="B104" s="765">
        <f t="shared" si="9"/>
        <v>89</v>
      </c>
      <c r="C104" s="169" t="s">
        <v>421</v>
      </c>
      <c r="D104" s="169" t="s">
        <v>1244</v>
      </c>
      <c r="E104" s="169" t="s">
        <v>690</v>
      </c>
      <c r="F104" s="169" t="s">
        <v>2695</v>
      </c>
      <c r="G104" s="169" t="s">
        <v>654</v>
      </c>
      <c r="H104" s="20" t="s">
        <v>588</v>
      </c>
      <c r="I104" s="20" t="s">
        <v>2764</v>
      </c>
      <c r="J104" s="364">
        <v>28</v>
      </c>
      <c r="K104" s="365"/>
      <c r="L104" s="364">
        <v>28</v>
      </c>
      <c r="M104" s="364"/>
      <c r="N104" s="364"/>
      <c r="O104" s="365"/>
      <c r="P104" s="366">
        <v>2</v>
      </c>
      <c r="Q104" s="337"/>
    </row>
    <row r="105" spans="1:17" s="171" customFormat="1" ht="79.5" thickBot="1">
      <c r="A105" s="765">
        <f>A104+1</f>
        <v>58</v>
      </c>
      <c r="B105" s="765">
        <f t="shared" si="9"/>
        <v>90</v>
      </c>
      <c r="C105" s="169" t="s">
        <v>1603</v>
      </c>
      <c r="D105" s="169" t="s">
        <v>1244</v>
      </c>
      <c r="E105" s="169" t="s">
        <v>2006</v>
      </c>
      <c r="F105" s="190" t="s">
        <v>2757</v>
      </c>
      <c r="G105" s="169" t="s">
        <v>655</v>
      </c>
      <c r="H105" s="65" t="s">
        <v>588</v>
      </c>
      <c r="I105" s="65" t="s">
        <v>1596</v>
      </c>
      <c r="J105" s="349">
        <v>520</v>
      </c>
      <c r="K105" s="350">
        <v>200</v>
      </c>
      <c r="L105" s="349">
        <v>520</v>
      </c>
      <c r="M105" s="349"/>
      <c r="N105" s="349"/>
      <c r="O105" s="350"/>
      <c r="P105" s="351">
        <v>7</v>
      </c>
      <c r="Q105" s="344"/>
    </row>
    <row r="106" spans="1:16" s="171" customFormat="1" ht="48" thickBot="1">
      <c r="A106" s="765">
        <f>A105+1</f>
        <v>59</v>
      </c>
      <c r="B106" s="765">
        <f t="shared" si="9"/>
        <v>91</v>
      </c>
      <c r="C106" s="169" t="s">
        <v>591</v>
      </c>
      <c r="D106" s="169" t="s">
        <v>1244</v>
      </c>
      <c r="E106" s="169" t="s">
        <v>2324</v>
      </c>
      <c r="F106" s="169" t="s">
        <v>2325</v>
      </c>
      <c r="G106" s="169" t="s">
        <v>656</v>
      </c>
      <c r="H106" s="65" t="s">
        <v>588</v>
      </c>
      <c r="I106" s="65"/>
      <c r="J106" s="349">
        <v>6</v>
      </c>
      <c r="K106" s="350"/>
      <c r="L106" s="349">
        <v>6</v>
      </c>
      <c r="M106" s="349"/>
      <c r="N106" s="349"/>
      <c r="O106" s="350"/>
      <c r="P106" s="351">
        <v>1</v>
      </c>
    </row>
    <row r="107" spans="1:17" ht="48" thickBot="1">
      <c r="A107" s="157"/>
      <c r="B107" s="765">
        <f t="shared" si="9"/>
        <v>92</v>
      </c>
      <c r="C107" s="158" t="s">
        <v>1983</v>
      </c>
      <c r="D107" s="158" t="s">
        <v>1244</v>
      </c>
      <c r="E107" s="158" t="s">
        <v>2326</v>
      </c>
      <c r="F107" s="158" t="s">
        <v>2327</v>
      </c>
      <c r="G107" s="158" t="s">
        <v>735</v>
      </c>
      <c r="H107" s="20" t="s">
        <v>1242</v>
      </c>
      <c r="I107" s="776" t="s">
        <v>2683</v>
      </c>
      <c r="J107" s="352"/>
      <c r="K107" s="353"/>
      <c r="L107" s="352"/>
      <c r="M107" s="352"/>
      <c r="N107" s="352"/>
      <c r="O107" s="353"/>
      <c r="P107" s="354"/>
      <c r="Q107" s="75"/>
    </row>
    <row r="108" spans="1:16" s="171" customFormat="1" ht="63" customHeight="1" thickBot="1">
      <c r="A108" s="765">
        <v>60</v>
      </c>
      <c r="B108" s="765">
        <f t="shared" si="9"/>
        <v>93</v>
      </c>
      <c r="C108" s="169" t="s">
        <v>2240</v>
      </c>
      <c r="D108" s="169" t="s">
        <v>1244</v>
      </c>
      <c r="E108" s="169" t="s">
        <v>2002</v>
      </c>
      <c r="F108" s="169" t="s">
        <v>2336</v>
      </c>
      <c r="G108" s="169" t="s">
        <v>2682</v>
      </c>
      <c r="H108" s="65" t="s">
        <v>588</v>
      </c>
      <c r="I108" s="776"/>
      <c r="J108" s="349">
        <v>30</v>
      </c>
      <c r="K108" s="350"/>
      <c r="L108" s="349">
        <v>30</v>
      </c>
      <c r="M108" s="349"/>
      <c r="N108" s="349"/>
      <c r="O108" s="350"/>
      <c r="P108" s="351">
        <v>2</v>
      </c>
    </row>
    <row r="109" spans="1:17" ht="48" thickBot="1">
      <c r="A109" s="157"/>
      <c r="B109" s="765">
        <f t="shared" si="9"/>
        <v>94</v>
      </c>
      <c r="C109" s="158" t="s">
        <v>2329</v>
      </c>
      <c r="D109" s="158" t="s">
        <v>1244</v>
      </c>
      <c r="E109" s="158" t="s">
        <v>2330</v>
      </c>
      <c r="F109" s="158" t="s">
        <v>2331</v>
      </c>
      <c r="G109" s="158" t="s">
        <v>2332</v>
      </c>
      <c r="H109" s="20" t="s">
        <v>588</v>
      </c>
      <c r="I109" s="776">
        <v>20</v>
      </c>
      <c r="J109" s="352"/>
      <c r="K109" s="353"/>
      <c r="L109" s="352"/>
      <c r="M109" s="352"/>
      <c r="N109" s="352"/>
      <c r="O109" s="353"/>
      <c r="P109" s="354"/>
      <c r="Q109" s="75"/>
    </row>
    <row r="110" spans="1:16" s="795" customFormat="1" ht="63.75" thickBot="1">
      <c r="A110" s="823"/>
      <c r="B110" s="765">
        <f t="shared" si="9"/>
        <v>95</v>
      </c>
      <c r="C110" s="777" t="s">
        <v>1986</v>
      </c>
      <c r="D110" s="777" t="s">
        <v>1244</v>
      </c>
      <c r="E110" s="777" t="s">
        <v>691</v>
      </c>
      <c r="F110" s="777" t="s">
        <v>2333</v>
      </c>
      <c r="G110" s="777" t="s">
        <v>2334</v>
      </c>
      <c r="H110" s="776" t="s">
        <v>592</v>
      </c>
      <c r="I110" s="776">
        <v>12</v>
      </c>
      <c r="J110" s="784"/>
      <c r="K110" s="785"/>
      <c r="L110" s="784"/>
      <c r="M110" s="784"/>
      <c r="N110" s="784"/>
      <c r="O110" s="785"/>
      <c r="P110" s="787"/>
    </row>
    <row r="111" spans="1:17" ht="79.5" thickBot="1">
      <c r="A111" s="157"/>
      <c r="B111" s="765">
        <f t="shared" si="9"/>
        <v>96</v>
      </c>
      <c r="C111" s="158" t="s">
        <v>1983</v>
      </c>
      <c r="D111" s="158" t="s">
        <v>1244</v>
      </c>
      <c r="E111" s="158" t="s">
        <v>2335</v>
      </c>
      <c r="F111" s="158" t="s">
        <v>2336</v>
      </c>
      <c r="G111" s="158" t="s">
        <v>658</v>
      </c>
      <c r="H111" s="20" t="s">
        <v>588</v>
      </c>
      <c r="I111" s="20"/>
      <c r="J111" s="352">
        <v>30</v>
      </c>
      <c r="K111" s="353">
        <v>30</v>
      </c>
      <c r="L111" s="352">
        <v>30</v>
      </c>
      <c r="M111" s="352"/>
      <c r="N111" s="352"/>
      <c r="O111" s="353"/>
      <c r="P111" s="354"/>
      <c r="Q111" s="75"/>
    </row>
    <row r="112" spans="1:16" s="171" customFormat="1" ht="48" thickBot="1">
      <c r="A112" s="765">
        <v>61</v>
      </c>
      <c r="B112" s="765">
        <f t="shared" si="9"/>
        <v>97</v>
      </c>
      <c r="C112" s="169" t="s">
        <v>1983</v>
      </c>
      <c r="D112" s="169" t="s">
        <v>1244</v>
      </c>
      <c r="E112" s="169" t="s">
        <v>2350</v>
      </c>
      <c r="F112" s="169" t="s">
        <v>2338</v>
      </c>
      <c r="G112" s="169" t="s">
        <v>2339</v>
      </c>
      <c r="H112" s="65" t="s">
        <v>588</v>
      </c>
      <c r="I112" s="65"/>
      <c r="J112" s="349">
        <v>12</v>
      </c>
      <c r="K112" s="350">
        <v>12</v>
      </c>
      <c r="L112" s="349">
        <v>12</v>
      </c>
      <c r="M112" s="349"/>
      <c r="N112" s="349"/>
      <c r="O112" s="350"/>
      <c r="P112" s="351">
        <v>2</v>
      </c>
    </row>
    <row r="113" spans="1:16" s="171" customFormat="1" ht="48" thickBot="1">
      <c r="A113" s="765">
        <v>62</v>
      </c>
      <c r="B113" s="765">
        <f t="shared" si="9"/>
        <v>98</v>
      </c>
      <c r="C113" s="169" t="s">
        <v>1988</v>
      </c>
      <c r="D113" s="169" t="s">
        <v>1244</v>
      </c>
      <c r="E113" s="169" t="s">
        <v>692</v>
      </c>
      <c r="F113" s="169" t="s">
        <v>2338</v>
      </c>
      <c r="G113" s="169" t="s">
        <v>2339</v>
      </c>
      <c r="H113" s="65" t="s">
        <v>588</v>
      </c>
      <c r="I113" s="65"/>
      <c r="J113" s="349">
        <v>30</v>
      </c>
      <c r="K113" s="350">
        <v>18.7</v>
      </c>
      <c r="L113" s="349">
        <v>30</v>
      </c>
      <c r="M113" s="349"/>
      <c r="N113" s="349"/>
      <c r="O113" s="350"/>
      <c r="P113" s="351">
        <v>2</v>
      </c>
    </row>
    <row r="114" spans="1:17" ht="32.25" thickBot="1">
      <c r="A114" s="157"/>
      <c r="B114" s="765">
        <f t="shared" si="9"/>
        <v>99</v>
      </c>
      <c r="C114" s="158" t="s">
        <v>590</v>
      </c>
      <c r="D114" s="158" t="s">
        <v>1244</v>
      </c>
      <c r="E114" s="158" t="s">
        <v>743</v>
      </c>
      <c r="F114" s="158" t="s">
        <v>2005</v>
      </c>
      <c r="G114" s="158"/>
      <c r="H114" s="20" t="s">
        <v>588</v>
      </c>
      <c r="I114" s="20">
        <v>20</v>
      </c>
      <c r="J114" s="352"/>
      <c r="K114" s="353"/>
      <c r="L114" s="352"/>
      <c r="M114" s="352"/>
      <c r="N114" s="352"/>
      <c r="O114" s="353"/>
      <c r="P114" s="354"/>
      <c r="Q114" s="75"/>
    </row>
    <row r="115" spans="1:16" s="171" customFormat="1" ht="48" thickBot="1">
      <c r="A115" s="765">
        <v>63</v>
      </c>
      <c r="B115" s="765">
        <f t="shared" si="9"/>
        <v>100</v>
      </c>
      <c r="C115" s="169" t="s">
        <v>590</v>
      </c>
      <c r="D115" s="169" t="s">
        <v>1244</v>
      </c>
      <c r="E115" s="169" t="s">
        <v>2678</v>
      </c>
      <c r="F115" s="169" t="s">
        <v>2679</v>
      </c>
      <c r="G115" s="169" t="s">
        <v>2681</v>
      </c>
      <c r="H115" s="65" t="s">
        <v>588</v>
      </c>
      <c r="I115" s="65" t="s">
        <v>2680</v>
      </c>
      <c r="J115" s="349">
        <v>50</v>
      </c>
      <c r="K115" s="350">
        <v>30</v>
      </c>
      <c r="L115" s="349">
        <v>50</v>
      </c>
      <c r="M115" s="349"/>
      <c r="N115" s="349"/>
      <c r="O115" s="350"/>
      <c r="P115" s="351">
        <v>2</v>
      </c>
    </row>
    <row r="116" spans="1:17" s="171" customFormat="1" ht="63.75" thickBot="1">
      <c r="A116" s="765">
        <v>64</v>
      </c>
      <c r="B116" s="765">
        <f t="shared" si="9"/>
        <v>101</v>
      </c>
      <c r="C116" s="169" t="s">
        <v>1983</v>
      </c>
      <c r="D116" s="169" t="s">
        <v>1244</v>
      </c>
      <c r="E116" s="169" t="s">
        <v>2342</v>
      </c>
      <c r="F116" s="169" t="s">
        <v>1490</v>
      </c>
      <c r="G116" s="169" t="s">
        <v>2359</v>
      </c>
      <c r="H116" s="65" t="s">
        <v>588</v>
      </c>
      <c r="I116" s="65" t="s">
        <v>1596</v>
      </c>
      <c r="J116" s="349">
        <v>30</v>
      </c>
      <c r="K116" s="350">
        <v>20</v>
      </c>
      <c r="L116" s="349">
        <v>30</v>
      </c>
      <c r="M116" s="349"/>
      <c r="N116" s="349"/>
      <c r="O116" s="350"/>
      <c r="P116" s="351">
        <v>2</v>
      </c>
      <c r="Q116" s="344"/>
    </row>
    <row r="117" spans="1:16" s="171" customFormat="1" ht="63" customHeight="1" thickBot="1">
      <c r="A117" s="765">
        <v>65</v>
      </c>
      <c r="B117" s="765">
        <f t="shared" si="9"/>
        <v>102</v>
      </c>
      <c r="C117" s="169" t="s">
        <v>1983</v>
      </c>
      <c r="D117" s="169" t="s">
        <v>1244</v>
      </c>
      <c r="E117" s="169" t="s">
        <v>2343</v>
      </c>
      <c r="F117" s="169" t="s">
        <v>2318</v>
      </c>
      <c r="G117" s="169" t="s">
        <v>2684</v>
      </c>
      <c r="H117" s="65" t="s">
        <v>588</v>
      </c>
      <c r="I117" s="65"/>
      <c r="J117" s="349">
        <v>40</v>
      </c>
      <c r="K117" s="350">
        <v>20</v>
      </c>
      <c r="L117" s="349">
        <v>40</v>
      </c>
      <c r="M117" s="349"/>
      <c r="N117" s="349"/>
      <c r="O117" s="350"/>
      <c r="P117" s="351">
        <v>1</v>
      </c>
    </row>
    <row r="118" spans="1:17" ht="32.25" thickBot="1">
      <c r="A118" s="157"/>
      <c r="B118" s="765">
        <f t="shared" si="9"/>
        <v>103</v>
      </c>
      <c r="C118" s="158" t="s">
        <v>591</v>
      </c>
      <c r="D118" s="158" t="s">
        <v>1244</v>
      </c>
      <c r="E118" s="158" t="s">
        <v>2353</v>
      </c>
      <c r="F118" s="158" t="s">
        <v>2007</v>
      </c>
      <c r="G118" s="158"/>
      <c r="H118" s="20" t="s">
        <v>592</v>
      </c>
      <c r="I118" s="20"/>
      <c r="J118" s="352"/>
      <c r="K118" s="353"/>
      <c r="L118" s="352"/>
      <c r="M118" s="352"/>
      <c r="N118" s="352"/>
      <c r="O118" s="353"/>
      <c r="P118" s="354"/>
      <c r="Q118" s="75"/>
    </row>
    <row r="119" spans="1:16" s="822" customFormat="1" ht="48" thickBot="1">
      <c r="A119" s="816"/>
      <c r="B119" s="765">
        <f t="shared" si="9"/>
        <v>104</v>
      </c>
      <c r="C119" s="817" t="s">
        <v>2092</v>
      </c>
      <c r="D119" s="817" t="s">
        <v>1244</v>
      </c>
      <c r="E119" s="817" t="s">
        <v>2320</v>
      </c>
      <c r="F119" s="817" t="s">
        <v>2321</v>
      </c>
      <c r="G119" s="817" t="s">
        <v>2322</v>
      </c>
      <c r="H119" s="818" t="s">
        <v>588</v>
      </c>
      <c r="I119" s="818" t="s">
        <v>2687</v>
      </c>
      <c r="J119" s="819"/>
      <c r="K119" s="820"/>
      <c r="L119" s="819"/>
      <c r="M119" s="819"/>
      <c r="N119" s="819"/>
      <c r="O119" s="820"/>
      <c r="P119" s="821"/>
    </row>
    <row r="120" spans="1:16" s="171" customFormat="1" ht="64.5" customHeight="1" thickBot="1">
      <c r="A120" s="765">
        <v>66</v>
      </c>
      <c r="B120" s="765">
        <f t="shared" si="9"/>
        <v>105</v>
      </c>
      <c r="C120" s="169" t="s">
        <v>590</v>
      </c>
      <c r="D120" s="169" t="s">
        <v>1244</v>
      </c>
      <c r="E120" s="169" t="s">
        <v>2685</v>
      </c>
      <c r="F120" s="169" t="s">
        <v>2004</v>
      </c>
      <c r="G120" s="169" t="s">
        <v>2686</v>
      </c>
      <c r="H120" s="65" t="s">
        <v>592</v>
      </c>
      <c r="I120" s="65"/>
      <c r="J120" s="349">
        <v>30</v>
      </c>
      <c r="K120" s="350">
        <v>30</v>
      </c>
      <c r="L120" s="349"/>
      <c r="M120" s="349"/>
      <c r="N120" s="349"/>
      <c r="O120" s="350"/>
      <c r="P120" s="351"/>
    </row>
    <row r="121" spans="1:17" ht="48" thickBot="1">
      <c r="A121" s="160"/>
      <c r="B121" s="765">
        <f t="shared" si="9"/>
        <v>106</v>
      </c>
      <c r="C121" s="161" t="s">
        <v>590</v>
      </c>
      <c r="D121" s="161" t="s">
        <v>1244</v>
      </c>
      <c r="E121" s="161" t="s">
        <v>2347</v>
      </c>
      <c r="F121" s="161"/>
      <c r="G121" s="161"/>
      <c r="H121" s="76" t="s">
        <v>592</v>
      </c>
      <c r="I121" s="20" t="s">
        <v>2688</v>
      </c>
      <c r="J121" s="355"/>
      <c r="K121" s="356"/>
      <c r="L121" s="355"/>
      <c r="M121" s="355"/>
      <c r="N121" s="355"/>
      <c r="O121" s="356"/>
      <c r="P121" s="357"/>
      <c r="Q121" s="75"/>
    </row>
    <row r="122" spans="1:17" ht="32.25" thickBot="1">
      <c r="A122" s="160"/>
      <c r="B122" s="765">
        <f t="shared" si="9"/>
        <v>107</v>
      </c>
      <c r="C122" s="161" t="s">
        <v>590</v>
      </c>
      <c r="D122" s="161" t="s">
        <v>1244</v>
      </c>
      <c r="E122" s="161" t="s">
        <v>2089</v>
      </c>
      <c r="F122" s="161"/>
      <c r="G122" s="161"/>
      <c r="H122" s="76" t="s">
        <v>592</v>
      </c>
      <c r="I122" s="20" t="s">
        <v>2689</v>
      </c>
      <c r="J122" s="355"/>
      <c r="K122" s="356"/>
      <c r="L122" s="355"/>
      <c r="M122" s="355"/>
      <c r="N122" s="355"/>
      <c r="O122" s="356"/>
      <c r="P122" s="357"/>
      <c r="Q122" s="75"/>
    </row>
    <row r="123" spans="1:17" ht="32.25" thickBot="1">
      <c r="A123" s="160"/>
      <c r="B123" s="765">
        <f t="shared" si="9"/>
        <v>108</v>
      </c>
      <c r="C123" s="161" t="s">
        <v>590</v>
      </c>
      <c r="D123" s="161" t="s">
        <v>1244</v>
      </c>
      <c r="E123" s="161" t="s">
        <v>2348</v>
      </c>
      <c r="F123" s="161"/>
      <c r="G123" s="161"/>
      <c r="H123" s="76" t="s">
        <v>592</v>
      </c>
      <c r="I123" s="20" t="s">
        <v>2690</v>
      </c>
      <c r="J123" s="355"/>
      <c r="K123" s="356"/>
      <c r="L123" s="355"/>
      <c r="M123" s="355"/>
      <c r="N123" s="355"/>
      <c r="O123" s="356"/>
      <c r="P123" s="357"/>
      <c r="Q123" s="75"/>
    </row>
    <row r="124" spans="1:17" ht="32.25" thickBot="1">
      <c r="A124" s="160"/>
      <c r="B124" s="765">
        <f t="shared" si="9"/>
        <v>109</v>
      </c>
      <c r="C124" s="161" t="s">
        <v>590</v>
      </c>
      <c r="D124" s="161" t="s">
        <v>1244</v>
      </c>
      <c r="E124" s="161" t="s">
        <v>2349</v>
      </c>
      <c r="F124" s="161"/>
      <c r="G124" s="161"/>
      <c r="H124" s="76" t="s">
        <v>592</v>
      </c>
      <c r="I124" s="20" t="s">
        <v>2691</v>
      </c>
      <c r="J124" s="355"/>
      <c r="K124" s="356"/>
      <c r="L124" s="355"/>
      <c r="M124" s="355"/>
      <c r="N124" s="355"/>
      <c r="O124" s="356"/>
      <c r="P124" s="357"/>
      <c r="Q124" s="75"/>
    </row>
    <row r="125" spans="1:17" ht="48" thickBot="1">
      <c r="A125" s="160"/>
      <c r="B125" s="765">
        <f t="shared" si="9"/>
        <v>110</v>
      </c>
      <c r="C125" s="161" t="s">
        <v>590</v>
      </c>
      <c r="D125" s="161" t="s">
        <v>1244</v>
      </c>
      <c r="E125" s="161" t="s">
        <v>2350</v>
      </c>
      <c r="F125" s="161"/>
      <c r="G125" s="161"/>
      <c r="H125" s="76" t="s">
        <v>592</v>
      </c>
      <c r="I125" s="20" t="s">
        <v>2691</v>
      </c>
      <c r="J125" s="355"/>
      <c r="K125" s="356"/>
      <c r="L125" s="355"/>
      <c r="M125" s="355"/>
      <c r="N125" s="355"/>
      <c r="O125" s="356"/>
      <c r="P125" s="357"/>
      <c r="Q125" s="75"/>
    </row>
    <row r="126" spans="1:16" s="171" customFormat="1" ht="48" thickBot="1">
      <c r="A126" s="765">
        <v>67</v>
      </c>
      <c r="B126" s="765">
        <f t="shared" si="9"/>
        <v>111</v>
      </c>
      <c r="C126" s="169" t="s">
        <v>1983</v>
      </c>
      <c r="D126" s="169" t="s">
        <v>1244</v>
      </c>
      <c r="E126" s="169" t="s">
        <v>2350</v>
      </c>
      <c r="F126" s="169" t="s">
        <v>2338</v>
      </c>
      <c r="G126" s="169" t="s">
        <v>2339</v>
      </c>
      <c r="H126" s="65" t="s">
        <v>588</v>
      </c>
      <c r="I126" s="65"/>
      <c r="J126" s="349">
        <v>500</v>
      </c>
      <c r="K126" s="350">
        <v>35</v>
      </c>
      <c r="L126" s="349">
        <v>500</v>
      </c>
      <c r="M126" s="349"/>
      <c r="N126" s="349"/>
      <c r="O126" s="350"/>
      <c r="P126" s="351">
        <v>2</v>
      </c>
    </row>
    <row r="127" spans="1:16" s="171" customFormat="1" ht="48" thickBot="1">
      <c r="A127" s="65">
        <v>68</v>
      </c>
      <c r="B127" s="765">
        <f t="shared" si="9"/>
        <v>112</v>
      </c>
      <c r="C127" s="169" t="s">
        <v>590</v>
      </c>
      <c r="D127" s="169" t="s">
        <v>1244</v>
      </c>
      <c r="E127" s="169" t="s">
        <v>2352</v>
      </c>
      <c r="F127" s="169" t="s">
        <v>1256</v>
      </c>
      <c r="G127" s="169" t="s">
        <v>736</v>
      </c>
      <c r="H127" s="65" t="s">
        <v>1242</v>
      </c>
      <c r="I127" s="65" t="s">
        <v>962</v>
      </c>
      <c r="J127" s="349">
        <v>310</v>
      </c>
      <c r="K127" s="350">
        <v>30</v>
      </c>
      <c r="L127" s="349"/>
      <c r="M127" s="349">
        <v>310</v>
      </c>
      <c r="N127" s="349"/>
      <c r="O127" s="350"/>
      <c r="P127" s="351">
        <v>1</v>
      </c>
    </row>
    <row r="128" spans="1:16" s="171" customFormat="1" ht="32.25" thickBot="1">
      <c r="A128" s="65">
        <f>A127+1</f>
        <v>69</v>
      </c>
      <c r="B128" s="765">
        <f t="shared" si="9"/>
        <v>113</v>
      </c>
      <c r="C128" s="169" t="s">
        <v>590</v>
      </c>
      <c r="D128" s="169" t="s">
        <v>1244</v>
      </c>
      <c r="E128" s="169" t="s">
        <v>961</v>
      </c>
      <c r="F128" s="169" t="s">
        <v>960</v>
      </c>
      <c r="G128" s="169"/>
      <c r="H128" s="65" t="s">
        <v>592</v>
      </c>
      <c r="I128" s="65"/>
      <c r="J128" s="349">
        <v>40</v>
      </c>
      <c r="K128" s="350">
        <v>30</v>
      </c>
      <c r="L128" s="349">
        <v>40</v>
      </c>
      <c r="M128" s="349"/>
      <c r="N128" s="349"/>
      <c r="O128" s="350"/>
      <c r="P128" s="351"/>
    </row>
    <row r="129" spans="1:17" s="171" customFormat="1" ht="63.75" thickBot="1">
      <c r="A129" s="65">
        <f>A128+1</f>
        <v>70</v>
      </c>
      <c r="B129" s="765">
        <f t="shared" si="9"/>
        <v>114</v>
      </c>
      <c r="C129" s="169" t="s">
        <v>1989</v>
      </c>
      <c r="D129" s="169" t="s">
        <v>1244</v>
      </c>
      <c r="E129" s="169" t="s">
        <v>701</v>
      </c>
      <c r="F129" s="169" t="s">
        <v>2361</v>
      </c>
      <c r="G129" s="169" t="s">
        <v>2360</v>
      </c>
      <c r="H129" s="65" t="s">
        <v>588</v>
      </c>
      <c r="I129" s="65" t="s">
        <v>1596</v>
      </c>
      <c r="J129" s="349">
        <v>50</v>
      </c>
      <c r="K129" s="350">
        <v>30</v>
      </c>
      <c r="L129" s="349">
        <v>50</v>
      </c>
      <c r="M129" s="367"/>
      <c r="N129" s="367"/>
      <c r="O129" s="368"/>
      <c r="P129" s="382"/>
      <c r="Q129" s="344"/>
    </row>
    <row r="130" spans="1:17" ht="32.25" thickBot="1">
      <c r="A130" s="160"/>
      <c r="B130" s="765">
        <f aca="true" t="shared" si="12" ref="B130:B170">B129+1</f>
        <v>115</v>
      </c>
      <c r="C130" s="161" t="s">
        <v>590</v>
      </c>
      <c r="D130" s="161" t="s">
        <v>1244</v>
      </c>
      <c r="E130" s="161" t="s">
        <v>719</v>
      </c>
      <c r="F130" s="161"/>
      <c r="G130" s="161"/>
      <c r="H130" s="76" t="s">
        <v>592</v>
      </c>
      <c r="I130" s="76" t="s">
        <v>720</v>
      </c>
      <c r="J130" s="355">
        <v>30</v>
      </c>
      <c r="K130" s="356">
        <v>30</v>
      </c>
      <c r="L130" s="355"/>
      <c r="M130" s="355"/>
      <c r="N130" s="355"/>
      <c r="O130" s="356"/>
      <c r="P130" s="357"/>
      <c r="Q130" s="75"/>
    </row>
    <row r="131" spans="1:16" s="171" customFormat="1" ht="32.25" thickBot="1">
      <c r="A131" s="65">
        <v>71</v>
      </c>
      <c r="B131" s="765">
        <f t="shared" si="12"/>
        <v>116</v>
      </c>
      <c r="C131" s="169" t="s">
        <v>590</v>
      </c>
      <c r="D131" s="169" t="s">
        <v>1244</v>
      </c>
      <c r="E131" s="169" t="s">
        <v>718</v>
      </c>
      <c r="F131" s="169"/>
      <c r="G131" s="169"/>
      <c r="H131" s="65" t="s">
        <v>592</v>
      </c>
      <c r="I131" s="157" t="s">
        <v>708</v>
      </c>
      <c r="J131" s="349">
        <v>20</v>
      </c>
      <c r="K131" s="350">
        <v>20</v>
      </c>
      <c r="L131" s="349"/>
      <c r="M131" s="349"/>
      <c r="N131" s="349"/>
      <c r="O131" s="350"/>
      <c r="P131" s="351"/>
    </row>
    <row r="132" spans="1:16" s="171" customFormat="1" ht="32.25" thickBot="1">
      <c r="A132" s="65">
        <f>A131+1</f>
        <v>72</v>
      </c>
      <c r="B132" s="765">
        <f t="shared" si="12"/>
        <v>117</v>
      </c>
      <c r="C132" s="169" t="s">
        <v>590</v>
      </c>
      <c r="D132" s="169" t="s">
        <v>1244</v>
      </c>
      <c r="E132" s="169" t="s">
        <v>18</v>
      </c>
      <c r="F132" s="169"/>
      <c r="G132" s="169"/>
      <c r="H132" s="65" t="s">
        <v>592</v>
      </c>
      <c r="I132" s="157" t="s">
        <v>708</v>
      </c>
      <c r="J132" s="349">
        <v>28</v>
      </c>
      <c r="K132" s="350">
        <v>28</v>
      </c>
      <c r="L132" s="349"/>
      <c r="M132" s="349"/>
      <c r="N132" s="349"/>
      <c r="O132" s="350"/>
      <c r="P132" s="351"/>
    </row>
    <row r="133" spans="1:16" s="171" customFormat="1" ht="48" thickBot="1">
      <c r="A133" s="65">
        <f>A132+1</f>
        <v>73</v>
      </c>
      <c r="B133" s="765">
        <f t="shared" si="12"/>
        <v>118</v>
      </c>
      <c r="C133" s="169" t="s">
        <v>590</v>
      </c>
      <c r="D133" s="169" t="s">
        <v>1244</v>
      </c>
      <c r="E133" s="169" t="s">
        <v>693</v>
      </c>
      <c r="F133" s="169" t="s">
        <v>959</v>
      </c>
      <c r="G133" s="169" t="s">
        <v>2362</v>
      </c>
      <c r="H133" s="65" t="s">
        <v>592</v>
      </c>
      <c r="I133" s="65"/>
      <c r="J133" s="349">
        <v>50</v>
      </c>
      <c r="K133" s="350">
        <v>20</v>
      </c>
      <c r="L133" s="349">
        <v>50</v>
      </c>
      <c r="M133" s="349"/>
      <c r="N133" s="349"/>
      <c r="O133" s="350"/>
      <c r="P133" s="351">
        <v>3</v>
      </c>
    </row>
    <row r="134" spans="1:17" ht="48" thickBot="1">
      <c r="A134" s="157"/>
      <c r="B134" s="765">
        <f t="shared" si="12"/>
        <v>119</v>
      </c>
      <c r="C134" s="169" t="s">
        <v>590</v>
      </c>
      <c r="D134" s="169" t="s">
        <v>1244</v>
      </c>
      <c r="E134" s="169" t="s">
        <v>2761</v>
      </c>
      <c r="F134" s="169" t="s">
        <v>1256</v>
      </c>
      <c r="G134" s="169" t="s">
        <v>2762</v>
      </c>
      <c r="H134" s="65"/>
      <c r="I134" s="65"/>
      <c r="J134" s="349"/>
      <c r="K134" s="350"/>
      <c r="L134" s="352"/>
      <c r="M134" s="352"/>
      <c r="N134" s="352"/>
      <c r="O134" s="353"/>
      <c r="P134" s="354">
        <v>1</v>
      </c>
      <c r="Q134" s="75"/>
    </row>
    <row r="135" spans="1:16" s="171" customFormat="1" ht="63.75" thickBot="1">
      <c r="A135" s="65">
        <v>74</v>
      </c>
      <c r="B135" s="765">
        <f t="shared" si="12"/>
        <v>120</v>
      </c>
      <c r="C135" s="169" t="s">
        <v>2246</v>
      </c>
      <c r="D135" s="169" t="s">
        <v>1244</v>
      </c>
      <c r="E135" s="169" t="s">
        <v>702</v>
      </c>
      <c r="F135" s="169" t="s">
        <v>703</v>
      </c>
      <c r="G135" s="169" t="s">
        <v>704</v>
      </c>
      <c r="H135" s="65" t="s">
        <v>1242</v>
      </c>
      <c r="I135" s="65"/>
      <c r="J135" s="349"/>
      <c r="K135" s="350"/>
      <c r="L135" s="349" t="s">
        <v>705</v>
      </c>
      <c r="M135" s="349"/>
      <c r="N135" s="349"/>
      <c r="O135" s="350"/>
      <c r="P135" s="351"/>
    </row>
    <row r="136" spans="1:17" ht="48" thickBot="1">
      <c r="A136" s="160"/>
      <c r="B136" s="765">
        <f t="shared" si="12"/>
        <v>121</v>
      </c>
      <c r="C136" s="161" t="s">
        <v>1990</v>
      </c>
      <c r="D136" s="161" t="s">
        <v>1244</v>
      </c>
      <c r="E136" s="161" t="s">
        <v>707</v>
      </c>
      <c r="F136" s="161"/>
      <c r="G136" s="161"/>
      <c r="H136" s="76" t="s">
        <v>592</v>
      </c>
      <c r="I136" s="336" t="s">
        <v>708</v>
      </c>
      <c r="J136" s="355">
        <v>40</v>
      </c>
      <c r="K136" s="356"/>
      <c r="L136" s="355"/>
      <c r="M136" s="355"/>
      <c r="N136" s="355"/>
      <c r="O136" s="356"/>
      <c r="P136" s="357">
        <v>2</v>
      </c>
      <c r="Q136" s="75"/>
    </row>
    <row r="137" spans="1:16" s="171" customFormat="1" ht="63.75" thickBot="1">
      <c r="A137" s="65">
        <v>75</v>
      </c>
      <c r="B137" s="765">
        <f t="shared" si="12"/>
        <v>122</v>
      </c>
      <c r="C137" s="169" t="s">
        <v>595</v>
      </c>
      <c r="D137" s="169" t="s">
        <v>1244</v>
      </c>
      <c r="E137" s="169" t="s">
        <v>670</v>
      </c>
      <c r="F137" s="169" t="s">
        <v>963</v>
      </c>
      <c r="G137" s="169" t="s">
        <v>737</v>
      </c>
      <c r="H137" s="65" t="s">
        <v>1242</v>
      </c>
      <c r="I137" s="65"/>
      <c r="J137" s="349">
        <v>9</v>
      </c>
      <c r="K137" s="350">
        <v>9</v>
      </c>
      <c r="L137" s="349">
        <v>9</v>
      </c>
      <c r="M137" s="349"/>
      <c r="N137" s="349"/>
      <c r="O137" s="350"/>
      <c r="P137" s="351">
        <v>1</v>
      </c>
    </row>
    <row r="138" spans="1:17" ht="63.75" thickBot="1">
      <c r="A138" s="160"/>
      <c r="B138" s="765">
        <f t="shared" si="12"/>
        <v>123</v>
      </c>
      <c r="C138" s="158" t="s">
        <v>2259</v>
      </c>
      <c r="D138" s="158" t="s">
        <v>1244</v>
      </c>
      <c r="E138" s="158" t="s">
        <v>2260</v>
      </c>
      <c r="F138" s="158" t="s">
        <v>2261</v>
      </c>
      <c r="G138" s="158" t="s">
        <v>742</v>
      </c>
      <c r="H138" s="20" t="s">
        <v>592</v>
      </c>
      <c r="I138" s="20"/>
      <c r="J138" s="352">
        <v>60</v>
      </c>
      <c r="K138" s="353">
        <v>40</v>
      </c>
      <c r="L138" s="352">
        <v>60</v>
      </c>
      <c r="M138" s="352"/>
      <c r="N138" s="352"/>
      <c r="O138" s="353"/>
      <c r="P138" s="354">
        <v>3</v>
      </c>
      <c r="Q138" s="75"/>
    </row>
    <row r="139" spans="1:17" ht="32.25" thickBot="1">
      <c r="A139" s="160"/>
      <c r="B139" s="765">
        <f t="shared" si="12"/>
        <v>124</v>
      </c>
      <c r="C139" s="161" t="s">
        <v>590</v>
      </c>
      <c r="D139" s="161" t="s">
        <v>1244</v>
      </c>
      <c r="E139" s="161" t="s">
        <v>1443</v>
      </c>
      <c r="F139" s="161"/>
      <c r="G139" s="161"/>
      <c r="H139" s="76" t="s">
        <v>588</v>
      </c>
      <c r="I139" s="336" t="s">
        <v>708</v>
      </c>
      <c r="J139" s="355">
        <v>20</v>
      </c>
      <c r="K139" s="356">
        <v>20</v>
      </c>
      <c r="L139" s="355"/>
      <c r="M139" s="355"/>
      <c r="N139" s="355"/>
      <c r="O139" s="356"/>
      <c r="P139" s="357"/>
      <c r="Q139" s="75"/>
    </row>
    <row r="140" spans="1:17" ht="34.5" customHeight="1" thickBot="1">
      <c r="A140" s="345"/>
      <c r="B140" s="765"/>
      <c r="C140" s="346"/>
      <c r="D140" s="346"/>
      <c r="E140" s="346"/>
      <c r="F140" s="346"/>
      <c r="G140" s="346"/>
      <c r="H140" s="348"/>
      <c r="I140" s="348"/>
      <c r="J140" s="358">
        <f aca="true" t="shared" si="13" ref="J140:P140">SUM(J89:J139)</f>
        <v>2384</v>
      </c>
      <c r="K140" s="359">
        <f t="shared" si="13"/>
        <v>932.3000000000001</v>
      </c>
      <c r="L140" s="358">
        <f t="shared" si="13"/>
        <v>1748</v>
      </c>
      <c r="M140" s="358">
        <f t="shared" si="13"/>
        <v>468</v>
      </c>
      <c r="N140" s="358">
        <f t="shared" si="13"/>
        <v>0</v>
      </c>
      <c r="O140" s="359">
        <f t="shared" si="13"/>
        <v>0</v>
      </c>
      <c r="P140" s="360">
        <f t="shared" si="13"/>
        <v>60</v>
      </c>
      <c r="Q140" s="75"/>
    </row>
    <row r="141" spans="1:16" s="795" customFormat="1" ht="48" thickBot="1">
      <c r="A141" s="776"/>
      <c r="B141" s="765">
        <v>125</v>
      </c>
      <c r="C141" s="777" t="s">
        <v>1983</v>
      </c>
      <c r="D141" s="777" t="s">
        <v>19</v>
      </c>
      <c r="E141" s="777" t="s">
        <v>20</v>
      </c>
      <c r="F141" s="777" t="s">
        <v>467</v>
      </c>
      <c r="G141" s="777" t="s">
        <v>1381</v>
      </c>
      <c r="H141" s="776" t="s">
        <v>588</v>
      </c>
      <c r="I141" s="776" t="s">
        <v>2639</v>
      </c>
      <c r="J141" s="784"/>
      <c r="K141" s="785"/>
      <c r="L141" s="784"/>
      <c r="M141" s="784">
        <v>64</v>
      </c>
      <c r="N141" s="784"/>
      <c r="O141" s="785"/>
      <c r="P141" s="787"/>
    </row>
    <row r="142" spans="1:16" s="795" customFormat="1" ht="32.25" thickBot="1">
      <c r="A142" s="776"/>
      <c r="B142" s="765">
        <f t="shared" si="12"/>
        <v>126</v>
      </c>
      <c r="C142" s="777" t="s">
        <v>22</v>
      </c>
      <c r="D142" s="777" t="s">
        <v>19</v>
      </c>
      <c r="E142" s="777" t="s">
        <v>23</v>
      </c>
      <c r="F142" s="777" t="s">
        <v>24</v>
      </c>
      <c r="G142" s="777" t="s">
        <v>1390</v>
      </c>
      <c r="H142" s="776" t="s">
        <v>588</v>
      </c>
      <c r="I142" s="776" t="s">
        <v>2640</v>
      </c>
      <c r="J142" s="784"/>
      <c r="K142" s="785"/>
      <c r="L142" s="784">
        <v>20</v>
      </c>
      <c r="M142" s="784"/>
      <c r="N142" s="784"/>
      <c r="O142" s="785"/>
      <c r="P142" s="787"/>
    </row>
    <row r="143" spans="1:16" s="171" customFormat="1" ht="48" thickBot="1">
      <c r="A143" s="765">
        <v>76</v>
      </c>
      <c r="B143" s="765">
        <f t="shared" si="12"/>
        <v>127</v>
      </c>
      <c r="C143" s="169" t="s">
        <v>590</v>
      </c>
      <c r="D143" s="169" t="s">
        <v>19</v>
      </c>
      <c r="E143" s="169" t="s">
        <v>1394</v>
      </c>
      <c r="F143" s="169" t="s">
        <v>21</v>
      </c>
      <c r="G143" s="169" t="s">
        <v>1381</v>
      </c>
      <c r="H143" s="65" t="s">
        <v>588</v>
      </c>
      <c r="I143" s="65"/>
      <c r="J143" s="349">
        <v>96</v>
      </c>
      <c r="K143" s="350">
        <v>54</v>
      </c>
      <c r="L143" s="349">
        <v>96</v>
      </c>
      <c r="M143" s="349"/>
      <c r="N143" s="349"/>
      <c r="O143" s="350"/>
      <c r="P143" s="351">
        <v>2</v>
      </c>
    </row>
    <row r="144" spans="1:17" ht="48" thickBot="1">
      <c r="A144" s="157"/>
      <c r="B144" s="765">
        <f t="shared" si="12"/>
        <v>128</v>
      </c>
      <c r="C144" s="158" t="s">
        <v>595</v>
      </c>
      <c r="D144" s="158" t="s">
        <v>19</v>
      </c>
      <c r="E144" s="158" t="s">
        <v>25</v>
      </c>
      <c r="F144" s="158" t="s">
        <v>26</v>
      </c>
      <c r="G144" s="158" t="s">
        <v>1382</v>
      </c>
      <c r="H144" s="776" t="s">
        <v>588</v>
      </c>
      <c r="I144" s="776" t="s">
        <v>2641</v>
      </c>
      <c r="J144" s="784"/>
      <c r="K144" s="785"/>
      <c r="L144" s="784">
        <v>20</v>
      </c>
      <c r="M144" s="784"/>
      <c r="N144" s="784"/>
      <c r="O144" s="785"/>
      <c r="P144" s="787"/>
      <c r="Q144" s="75"/>
    </row>
    <row r="145" spans="1:16" s="171" customFormat="1" ht="32.25" thickBot="1">
      <c r="A145" s="65">
        <v>77</v>
      </c>
      <c r="B145" s="765">
        <f t="shared" si="12"/>
        <v>129</v>
      </c>
      <c r="C145" s="169" t="s">
        <v>595</v>
      </c>
      <c r="D145" s="169" t="s">
        <v>19</v>
      </c>
      <c r="E145" s="169" t="s">
        <v>27</v>
      </c>
      <c r="F145" s="169" t="s">
        <v>1383</v>
      </c>
      <c r="G145" s="169" t="s">
        <v>1384</v>
      </c>
      <c r="H145" s="65" t="s">
        <v>588</v>
      </c>
      <c r="I145" s="65"/>
      <c r="J145" s="349">
        <v>8</v>
      </c>
      <c r="K145" s="350">
        <v>8</v>
      </c>
      <c r="L145" s="349">
        <v>8</v>
      </c>
      <c r="M145" s="349"/>
      <c r="N145" s="349"/>
      <c r="O145" s="350"/>
      <c r="P145" s="351">
        <v>1</v>
      </c>
    </row>
    <row r="146" spans="1:16" s="171" customFormat="1" ht="48" thickBot="1">
      <c r="A146" s="65">
        <f aca="true" t="shared" si="14" ref="A146:A151">A145+1</f>
        <v>78</v>
      </c>
      <c r="B146" s="765">
        <f t="shared" si="12"/>
        <v>130</v>
      </c>
      <c r="C146" s="169" t="s">
        <v>590</v>
      </c>
      <c r="D146" s="169" t="s">
        <v>19</v>
      </c>
      <c r="E146" s="169" t="s">
        <v>28</v>
      </c>
      <c r="F146" s="169" t="s">
        <v>21</v>
      </c>
      <c r="G146" s="169" t="s">
        <v>1381</v>
      </c>
      <c r="H146" s="65" t="s">
        <v>588</v>
      </c>
      <c r="I146" s="65"/>
      <c r="J146" s="349">
        <v>250</v>
      </c>
      <c r="K146" s="350">
        <v>100</v>
      </c>
      <c r="L146" s="349"/>
      <c r="M146" s="349">
        <v>250</v>
      </c>
      <c r="N146" s="349"/>
      <c r="O146" s="350"/>
      <c r="P146" s="351">
        <v>2</v>
      </c>
    </row>
    <row r="147" spans="1:17" ht="48" thickBot="1">
      <c r="A147" s="157"/>
      <c r="B147" s="765">
        <f t="shared" si="12"/>
        <v>131</v>
      </c>
      <c r="C147" s="158" t="s">
        <v>1387</v>
      </c>
      <c r="D147" s="158" t="s">
        <v>19</v>
      </c>
      <c r="E147" s="158" t="s">
        <v>1388</v>
      </c>
      <c r="F147" s="158" t="s">
        <v>26</v>
      </c>
      <c r="G147" s="158" t="s">
        <v>1382</v>
      </c>
      <c r="H147" s="20" t="s">
        <v>588</v>
      </c>
      <c r="I147" s="20"/>
      <c r="J147" s="352">
        <v>6</v>
      </c>
      <c r="K147" s="353">
        <v>6</v>
      </c>
      <c r="L147" s="352">
        <v>6</v>
      </c>
      <c r="M147" s="352"/>
      <c r="N147" s="352"/>
      <c r="O147" s="353"/>
      <c r="P147" s="354">
        <v>1</v>
      </c>
      <c r="Q147" s="75"/>
    </row>
    <row r="148" spans="1:16" s="171" customFormat="1" ht="32.25" thickBot="1">
      <c r="A148" s="65">
        <v>79</v>
      </c>
      <c r="B148" s="765">
        <f t="shared" si="12"/>
        <v>132</v>
      </c>
      <c r="C148" s="169" t="s">
        <v>1983</v>
      </c>
      <c r="D148" s="169" t="s">
        <v>19</v>
      </c>
      <c r="E148" s="169" t="s">
        <v>2642</v>
      </c>
      <c r="F148" s="169" t="s">
        <v>1383</v>
      </c>
      <c r="G148" s="169" t="s">
        <v>1386</v>
      </c>
      <c r="H148" s="65" t="s">
        <v>588</v>
      </c>
      <c r="I148" s="65"/>
      <c r="J148" s="349">
        <v>60</v>
      </c>
      <c r="K148" s="350">
        <v>40</v>
      </c>
      <c r="L148" s="349">
        <v>60</v>
      </c>
      <c r="M148" s="349"/>
      <c r="N148" s="349"/>
      <c r="O148" s="350"/>
      <c r="P148" s="351">
        <v>1</v>
      </c>
    </row>
    <row r="149" spans="1:16" s="171" customFormat="1" ht="32.25" thickBot="1">
      <c r="A149" s="765">
        <f t="shared" si="14"/>
        <v>80</v>
      </c>
      <c r="B149" s="765">
        <f t="shared" si="12"/>
        <v>133</v>
      </c>
      <c r="C149" s="169" t="s">
        <v>595</v>
      </c>
      <c r="D149" s="169" t="s">
        <v>19</v>
      </c>
      <c r="E149" s="169" t="s">
        <v>30</v>
      </c>
      <c r="F149" s="169" t="s">
        <v>31</v>
      </c>
      <c r="G149" s="169" t="s">
        <v>1389</v>
      </c>
      <c r="H149" s="65" t="s">
        <v>592</v>
      </c>
      <c r="I149" s="65"/>
      <c r="J149" s="349">
        <v>20</v>
      </c>
      <c r="K149" s="350">
        <v>20</v>
      </c>
      <c r="L149" s="349">
        <v>20</v>
      </c>
      <c r="M149" s="349"/>
      <c r="N149" s="349"/>
      <c r="O149" s="350"/>
      <c r="P149" s="351">
        <v>1</v>
      </c>
    </row>
    <row r="150" spans="1:17" s="171" customFormat="1" ht="48" thickBot="1">
      <c r="A150" s="765">
        <f t="shared" si="14"/>
        <v>81</v>
      </c>
      <c r="B150" s="765">
        <f t="shared" si="12"/>
        <v>134</v>
      </c>
      <c r="C150" s="169" t="s">
        <v>1983</v>
      </c>
      <c r="D150" s="169" t="s">
        <v>19</v>
      </c>
      <c r="E150" s="169" t="s">
        <v>2643</v>
      </c>
      <c r="F150" s="169" t="s">
        <v>1504</v>
      </c>
      <c r="G150" s="169" t="s">
        <v>671</v>
      </c>
      <c r="H150" s="65" t="s">
        <v>588</v>
      </c>
      <c r="I150" s="65" t="s">
        <v>1596</v>
      </c>
      <c r="J150" s="349">
        <v>200</v>
      </c>
      <c r="K150" s="350">
        <v>70</v>
      </c>
      <c r="L150" s="349">
        <v>200</v>
      </c>
      <c r="M150" s="349"/>
      <c r="N150" s="349"/>
      <c r="O150" s="350"/>
      <c r="P150" s="351">
        <v>7</v>
      </c>
      <c r="Q150" s="344"/>
    </row>
    <row r="151" spans="1:16" s="171" customFormat="1" ht="48" thickBot="1">
      <c r="A151" s="765">
        <f t="shared" si="14"/>
        <v>82</v>
      </c>
      <c r="B151" s="765">
        <f t="shared" si="12"/>
        <v>135</v>
      </c>
      <c r="C151" s="169" t="s">
        <v>595</v>
      </c>
      <c r="D151" s="169" t="s">
        <v>19</v>
      </c>
      <c r="E151" s="169" t="s">
        <v>34</v>
      </c>
      <c r="F151" s="169" t="s">
        <v>32</v>
      </c>
      <c r="G151" s="169"/>
      <c r="H151" s="65" t="s">
        <v>588</v>
      </c>
      <c r="I151" s="65"/>
      <c r="J151" s="349">
        <v>60</v>
      </c>
      <c r="K151" s="350">
        <v>30</v>
      </c>
      <c r="L151" s="349"/>
      <c r="M151" s="349">
        <v>60</v>
      </c>
      <c r="N151" s="349"/>
      <c r="O151" s="350"/>
      <c r="P151" s="351">
        <v>2</v>
      </c>
    </row>
    <row r="152" spans="1:16" s="795" customFormat="1" ht="32.25" thickBot="1">
      <c r="A152" s="776"/>
      <c r="B152" s="765">
        <f t="shared" si="12"/>
        <v>136</v>
      </c>
      <c r="C152" s="777" t="s">
        <v>590</v>
      </c>
      <c r="D152" s="777" t="s">
        <v>19</v>
      </c>
      <c r="E152" s="777" t="s">
        <v>168</v>
      </c>
      <c r="F152" s="777" t="s">
        <v>169</v>
      </c>
      <c r="G152" s="777"/>
      <c r="H152" s="776" t="s">
        <v>588</v>
      </c>
      <c r="I152" s="776" t="s">
        <v>2655</v>
      </c>
      <c r="J152" s="784"/>
      <c r="K152" s="785"/>
      <c r="L152" s="784"/>
      <c r="M152" s="784">
        <v>100</v>
      </c>
      <c r="N152" s="784"/>
      <c r="O152" s="785"/>
      <c r="P152" s="787">
        <v>2</v>
      </c>
    </row>
    <row r="153" spans="1:16" s="171" customFormat="1" ht="48" thickBot="1">
      <c r="A153" s="65">
        <v>83</v>
      </c>
      <c r="B153" s="765">
        <f t="shared" si="12"/>
        <v>137</v>
      </c>
      <c r="C153" s="169" t="s">
        <v>595</v>
      </c>
      <c r="D153" s="169" t="s">
        <v>19</v>
      </c>
      <c r="E153" s="169" t="s">
        <v>1396</v>
      </c>
      <c r="F153" s="169" t="s">
        <v>2654</v>
      </c>
      <c r="G153" s="169"/>
      <c r="H153" s="65" t="s">
        <v>592</v>
      </c>
      <c r="I153" s="65"/>
      <c r="J153" s="349">
        <v>18</v>
      </c>
      <c r="K153" s="350">
        <v>18</v>
      </c>
      <c r="L153" s="349">
        <v>18</v>
      </c>
      <c r="M153" s="349"/>
      <c r="N153" s="349"/>
      <c r="O153" s="350"/>
      <c r="P153" s="351">
        <v>2</v>
      </c>
    </row>
    <row r="154" spans="1:16" s="795" customFormat="1" ht="32.25" thickBot="1">
      <c r="A154" s="776"/>
      <c r="B154" s="765">
        <f t="shared" si="12"/>
        <v>138</v>
      </c>
      <c r="C154" s="777" t="s">
        <v>591</v>
      </c>
      <c r="D154" s="777" t="s">
        <v>19</v>
      </c>
      <c r="E154" s="777" t="s">
        <v>782</v>
      </c>
      <c r="F154" s="777" t="s">
        <v>1395</v>
      </c>
      <c r="G154" s="777"/>
      <c r="H154" s="776" t="s">
        <v>588</v>
      </c>
      <c r="I154" s="776"/>
      <c r="J154" s="784"/>
      <c r="K154" s="785"/>
      <c r="L154" s="784"/>
      <c r="M154" s="784"/>
      <c r="N154" s="784"/>
      <c r="O154" s="785"/>
      <c r="P154" s="787">
        <v>1</v>
      </c>
    </row>
    <row r="155" spans="1:17" ht="32.25" thickBot="1">
      <c r="A155" s="157"/>
      <c r="B155" s="765">
        <f t="shared" si="12"/>
        <v>139</v>
      </c>
      <c r="C155" s="161" t="s">
        <v>709</v>
      </c>
      <c r="D155" s="161" t="s">
        <v>19</v>
      </c>
      <c r="E155" s="161" t="s">
        <v>710</v>
      </c>
      <c r="F155" s="161"/>
      <c r="G155" s="161"/>
      <c r="H155" s="76" t="s">
        <v>588</v>
      </c>
      <c r="I155" s="336">
        <v>24</v>
      </c>
      <c r="J155" s="355"/>
      <c r="K155" s="356"/>
      <c r="L155" s="355"/>
      <c r="M155" s="355"/>
      <c r="N155" s="355"/>
      <c r="O155" s="356"/>
      <c r="P155" s="357"/>
      <c r="Q155" s="75"/>
    </row>
    <row r="156" spans="1:17" ht="32.25" thickBot="1">
      <c r="A156" s="157"/>
      <c r="B156" s="765">
        <f t="shared" si="12"/>
        <v>140</v>
      </c>
      <c r="C156" s="161" t="s">
        <v>709</v>
      </c>
      <c r="D156" s="161" t="s">
        <v>19</v>
      </c>
      <c r="E156" s="161" t="s">
        <v>711</v>
      </c>
      <c r="F156" s="161"/>
      <c r="G156" s="161"/>
      <c r="H156" s="76" t="s">
        <v>588</v>
      </c>
      <c r="I156" s="336" t="s">
        <v>2656</v>
      </c>
      <c r="J156" s="355"/>
      <c r="K156" s="356"/>
      <c r="L156" s="355"/>
      <c r="M156" s="355"/>
      <c r="N156" s="355"/>
      <c r="O156" s="356"/>
      <c r="P156" s="357"/>
      <c r="Q156" s="75"/>
    </row>
    <row r="157" spans="1:17" ht="32.25" thickBot="1">
      <c r="A157" s="157"/>
      <c r="B157" s="765">
        <f t="shared" si="12"/>
        <v>141</v>
      </c>
      <c r="C157" s="158" t="s">
        <v>595</v>
      </c>
      <c r="D157" s="158" t="s">
        <v>19</v>
      </c>
      <c r="E157" s="158" t="s">
        <v>35</v>
      </c>
      <c r="F157" s="158" t="s">
        <v>33</v>
      </c>
      <c r="G157" s="158" t="s">
        <v>1389</v>
      </c>
      <c r="H157" s="776" t="s">
        <v>1242</v>
      </c>
      <c r="I157" s="776">
        <v>20</v>
      </c>
      <c r="J157" s="784"/>
      <c r="K157" s="785"/>
      <c r="L157" s="784">
        <v>20</v>
      </c>
      <c r="M157" s="784"/>
      <c r="N157" s="784"/>
      <c r="O157" s="785"/>
      <c r="P157" s="787">
        <v>1</v>
      </c>
      <c r="Q157" s="75"/>
    </row>
    <row r="158" spans="1:17" ht="31.5" customHeight="1" thickBot="1">
      <c r="A158" s="345"/>
      <c r="B158" s="765"/>
      <c r="C158" s="346"/>
      <c r="D158" s="346"/>
      <c r="E158" s="346"/>
      <c r="F158" s="346"/>
      <c r="G158" s="346"/>
      <c r="H158" s="348"/>
      <c r="I158" s="348"/>
      <c r="J158" s="358">
        <f aca="true" t="shared" si="15" ref="J158:P158">SUM(J141:J157)</f>
        <v>718</v>
      </c>
      <c r="K158" s="359">
        <f t="shared" si="15"/>
        <v>346</v>
      </c>
      <c r="L158" s="358">
        <f t="shared" si="15"/>
        <v>468</v>
      </c>
      <c r="M158" s="358">
        <f t="shared" si="15"/>
        <v>474</v>
      </c>
      <c r="N158" s="358">
        <f t="shared" si="15"/>
        <v>0</v>
      </c>
      <c r="O158" s="359">
        <f t="shared" si="15"/>
        <v>0</v>
      </c>
      <c r="P158" s="360">
        <f t="shared" si="15"/>
        <v>23</v>
      </c>
      <c r="Q158" s="75"/>
    </row>
    <row r="159" spans="1:17" ht="48" thickBot="1">
      <c r="A159" s="157"/>
      <c r="B159" s="765">
        <v>142</v>
      </c>
      <c r="C159" s="158" t="s">
        <v>2241</v>
      </c>
      <c r="D159" s="158" t="s">
        <v>42</v>
      </c>
      <c r="E159" s="158" t="s">
        <v>1427</v>
      </c>
      <c r="F159" s="158" t="s">
        <v>43</v>
      </c>
      <c r="G159" s="158" t="s">
        <v>1428</v>
      </c>
      <c r="H159" s="20" t="s">
        <v>588</v>
      </c>
      <c r="I159" s="20"/>
      <c r="J159" s="352">
        <v>96</v>
      </c>
      <c r="K159" s="353">
        <v>54</v>
      </c>
      <c r="L159" s="352">
        <v>96</v>
      </c>
      <c r="M159" s="352"/>
      <c r="N159" s="352"/>
      <c r="O159" s="353"/>
      <c r="P159" s="354">
        <v>2</v>
      </c>
      <c r="Q159" s="75"/>
    </row>
    <row r="160" spans="1:17" ht="48" thickBot="1">
      <c r="A160" s="65">
        <v>84</v>
      </c>
      <c r="B160" s="765">
        <f t="shared" si="12"/>
        <v>143</v>
      </c>
      <c r="C160" s="169" t="s">
        <v>1983</v>
      </c>
      <c r="D160" s="169" t="s">
        <v>42</v>
      </c>
      <c r="E160" s="169" t="s">
        <v>1501</v>
      </c>
      <c r="F160" s="158" t="s">
        <v>43</v>
      </c>
      <c r="G160" s="169" t="s">
        <v>1501</v>
      </c>
      <c r="H160" s="20" t="s">
        <v>588</v>
      </c>
      <c r="I160" s="20" t="s">
        <v>1596</v>
      </c>
      <c r="J160" s="364">
        <v>48</v>
      </c>
      <c r="K160" s="365">
        <v>36</v>
      </c>
      <c r="L160" s="364">
        <v>48</v>
      </c>
      <c r="M160" s="364"/>
      <c r="N160" s="364"/>
      <c r="O160" s="365"/>
      <c r="P160" s="366">
        <v>1</v>
      </c>
      <c r="Q160" s="343" t="s">
        <v>1500</v>
      </c>
    </row>
    <row r="161" spans="1:17" ht="48" thickBot="1">
      <c r="A161" s="157"/>
      <c r="B161" s="765">
        <f t="shared" si="12"/>
        <v>144</v>
      </c>
      <c r="C161" s="158" t="s">
        <v>44</v>
      </c>
      <c r="D161" s="158" t="s">
        <v>42</v>
      </c>
      <c r="E161" s="158" t="s">
        <v>45</v>
      </c>
      <c r="F161" s="158" t="s">
        <v>46</v>
      </c>
      <c r="G161" s="158" t="s">
        <v>738</v>
      </c>
      <c r="H161" s="20" t="s">
        <v>588</v>
      </c>
      <c r="I161" s="20"/>
      <c r="J161" s="352">
        <v>16</v>
      </c>
      <c r="K161" s="353">
        <v>10</v>
      </c>
      <c r="L161" s="352">
        <v>16</v>
      </c>
      <c r="M161" s="352"/>
      <c r="N161" s="352"/>
      <c r="O161" s="353"/>
      <c r="P161" s="354">
        <v>3</v>
      </c>
      <c r="Q161" s="75"/>
    </row>
    <row r="162" spans="1:17" ht="48" thickBot="1">
      <c r="A162" s="157"/>
      <c r="B162" s="765">
        <f t="shared" si="12"/>
        <v>145</v>
      </c>
      <c r="C162" s="158" t="s">
        <v>590</v>
      </c>
      <c r="D162" s="158" t="s">
        <v>42</v>
      </c>
      <c r="E162" s="158" t="s">
        <v>783</v>
      </c>
      <c r="F162" s="158" t="s">
        <v>1429</v>
      </c>
      <c r="G162" s="158" t="s">
        <v>739</v>
      </c>
      <c r="H162" s="20" t="s">
        <v>588</v>
      </c>
      <c r="I162" s="20"/>
      <c r="J162" s="352">
        <v>16</v>
      </c>
      <c r="K162" s="353">
        <v>9</v>
      </c>
      <c r="L162" s="352">
        <v>16</v>
      </c>
      <c r="M162" s="352"/>
      <c r="N162" s="352"/>
      <c r="O162" s="353"/>
      <c r="P162" s="354">
        <v>2</v>
      </c>
      <c r="Q162" s="75"/>
    </row>
    <row r="163" spans="1:17" ht="32.25" thickBot="1">
      <c r="A163" s="157"/>
      <c r="B163" s="765">
        <f t="shared" si="12"/>
        <v>146</v>
      </c>
      <c r="C163" s="161" t="s">
        <v>47</v>
      </c>
      <c r="D163" s="161" t="s">
        <v>42</v>
      </c>
      <c r="E163" s="161" t="s">
        <v>694</v>
      </c>
      <c r="F163" s="161" t="s">
        <v>48</v>
      </c>
      <c r="G163" s="161"/>
      <c r="H163" s="76" t="s">
        <v>592</v>
      </c>
      <c r="I163" s="76"/>
      <c r="J163" s="355"/>
      <c r="K163" s="356"/>
      <c r="L163" s="355"/>
      <c r="M163" s="355"/>
      <c r="N163" s="355"/>
      <c r="O163" s="356"/>
      <c r="P163" s="357"/>
      <c r="Q163" s="75"/>
    </row>
    <row r="164" spans="1:17" ht="32.25" thickBot="1">
      <c r="A164" s="157"/>
      <c r="B164" s="765">
        <f t="shared" si="12"/>
        <v>147</v>
      </c>
      <c r="C164" s="161" t="s">
        <v>49</v>
      </c>
      <c r="D164" s="161" t="s">
        <v>42</v>
      </c>
      <c r="E164" s="161" t="s">
        <v>695</v>
      </c>
      <c r="F164" s="161" t="s">
        <v>802</v>
      </c>
      <c r="G164" s="161"/>
      <c r="H164" s="76" t="s">
        <v>592</v>
      </c>
      <c r="I164" s="76"/>
      <c r="J164" s="355">
        <v>15</v>
      </c>
      <c r="K164" s="356">
        <v>15</v>
      </c>
      <c r="L164" s="355">
        <v>15</v>
      </c>
      <c r="M164" s="355"/>
      <c r="N164" s="355"/>
      <c r="O164" s="356"/>
      <c r="P164" s="357"/>
      <c r="Q164" s="75"/>
    </row>
    <row r="165" spans="1:17" ht="33.75" customHeight="1" thickBot="1">
      <c r="A165" s="345"/>
      <c r="B165" s="765"/>
      <c r="C165" s="346"/>
      <c r="D165" s="346"/>
      <c r="E165" s="346"/>
      <c r="F165" s="346"/>
      <c r="G165" s="346"/>
      <c r="H165" s="348"/>
      <c r="I165" s="348"/>
      <c r="J165" s="358">
        <f aca="true" t="shared" si="16" ref="J165:P165">SUM(J159:J164)</f>
        <v>191</v>
      </c>
      <c r="K165" s="359">
        <f t="shared" si="16"/>
        <v>124</v>
      </c>
      <c r="L165" s="358">
        <f t="shared" si="16"/>
        <v>191</v>
      </c>
      <c r="M165" s="358">
        <f t="shared" si="16"/>
        <v>0</v>
      </c>
      <c r="N165" s="358">
        <f t="shared" si="16"/>
        <v>0</v>
      </c>
      <c r="O165" s="359">
        <f t="shared" si="16"/>
        <v>0</v>
      </c>
      <c r="P165" s="360">
        <f t="shared" si="16"/>
        <v>8</v>
      </c>
      <c r="Q165" s="75"/>
    </row>
    <row r="166" spans="1:16" s="769" customFormat="1" ht="73.5" customHeight="1" thickBot="1">
      <c r="A166" s="811">
        <v>85</v>
      </c>
      <c r="B166" s="765">
        <v>148</v>
      </c>
      <c r="C166" s="713" t="s">
        <v>1983</v>
      </c>
      <c r="D166" s="713" t="s">
        <v>803</v>
      </c>
      <c r="E166" s="713" t="s">
        <v>804</v>
      </c>
      <c r="F166" s="713" t="s">
        <v>2669</v>
      </c>
      <c r="G166" s="713" t="s">
        <v>2670</v>
      </c>
      <c r="H166" s="714" t="s">
        <v>588</v>
      </c>
      <c r="I166" s="714"/>
      <c r="J166" s="808">
        <v>80</v>
      </c>
      <c r="K166" s="809">
        <v>50</v>
      </c>
      <c r="L166" s="808"/>
      <c r="M166" s="808">
        <v>80</v>
      </c>
      <c r="N166" s="808"/>
      <c r="O166" s="809"/>
      <c r="P166" s="810">
        <v>1</v>
      </c>
    </row>
    <row r="167" spans="1:16" s="815" customFormat="1" ht="63.75" thickBot="1">
      <c r="A167" s="738"/>
      <c r="B167" s="765">
        <f t="shared" si="12"/>
        <v>149</v>
      </c>
      <c r="C167" s="737" t="s">
        <v>2242</v>
      </c>
      <c r="D167" s="737" t="s">
        <v>803</v>
      </c>
      <c r="E167" s="737" t="s">
        <v>806</v>
      </c>
      <c r="F167" s="737" t="s">
        <v>461</v>
      </c>
      <c r="G167" s="737" t="s">
        <v>740</v>
      </c>
      <c r="H167" s="738" t="s">
        <v>592</v>
      </c>
      <c r="I167" s="738" t="s">
        <v>2671</v>
      </c>
      <c r="J167" s="812"/>
      <c r="K167" s="813"/>
      <c r="L167" s="812"/>
      <c r="M167" s="812"/>
      <c r="N167" s="812"/>
      <c r="O167" s="813"/>
      <c r="P167" s="814"/>
    </row>
    <row r="168" spans="1:16" s="795" customFormat="1" ht="63.75" thickBot="1">
      <c r="A168" s="776"/>
      <c r="B168" s="765">
        <f t="shared" si="12"/>
        <v>150</v>
      </c>
      <c r="C168" s="777" t="s">
        <v>595</v>
      </c>
      <c r="D168" s="777" t="s">
        <v>803</v>
      </c>
      <c r="E168" s="777" t="s">
        <v>465</v>
      </c>
      <c r="F168" s="777" t="s">
        <v>466</v>
      </c>
      <c r="G168" s="777" t="s">
        <v>672</v>
      </c>
      <c r="H168" s="776" t="s">
        <v>588</v>
      </c>
      <c r="I168" s="776">
        <v>18</v>
      </c>
      <c r="J168" s="784"/>
      <c r="K168" s="785"/>
      <c r="L168" s="784"/>
      <c r="M168" s="784"/>
      <c r="N168" s="784"/>
      <c r="O168" s="785"/>
      <c r="P168" s="787"/>
    </row>
    <row r="169" spans="1:16" s="795" customFormat="1" ht="63.75" thickBot="1">
      <c r="A169" s="776"/>
      <c r="B169" s="765">
        <f t="shared" si="12"/>
        <v>151</v>
      </c>
      <c r="C169" s="777" t="s">
        <v>2094</v>
      </c>
      <c r="D169" s="777" t="s">
        <v>803</v>
      </c>
      <c r="E169" s="777" t="s">
        <v>463</v>
      </c>
      <c r="F169" s="777" t="s">
        <v>464</v>
      </c>
      <c r="G169" s="777" t="s">
        <v>673</v>
      </c>
      <c r="H169" s="776" t="s">
        <v>588</v>
      </c>
      <c r="I169" s="776">
        <v>25</v>
      </c>
      <c r="J169" s="784"/>
      <c r="K169" s="785"/>
      <c r="L169" s="784"/>
      <c r="M169" s="784"/>
      <c r="N169" s="784"/>
      <c r="O169" s="785"/>
      <c r="P169" s="787"/>
    </row>
    <row r="170" spans="1:16" s="171" customFormat="1" ht="79.5" thickBot="1">
      <c r="A170" s="765">
        <v>86</v>
      </c>
      <c r="B170" s="765">
        <f t="shared" si="12"/>
        <v>152</v>
      </c>
      <c r="C170" s="169" t="s">
        <v>595</v>
      </c>
      <c r="D170" s="169" t="s">
        <v>803</v>
      </c>
      <c r="E170" s="169" t="s">
        <v>807</v>
      </c>
      <c r="F170" s="169" t="s">
        <v>808</v>
      </c>
      <c r="G170" s="169" t="s">
        <v>674</v>
      </c>
      <c r="H170" s="65" t="s">
        <v>588</v>
      </c>
      <c r="I170" s="65"/>
      <c r="J170" s="349">
        <v>16</v>
      </c>
      <c r="K170" s="350">
        <v>16</v>
      </c>
      <c r="L170" s="349">
        <v>16</v>
      </c>
      <c r="M170" s="349"/>
      <c r="N170" s="349"/>
      <c r="O170" s="350"/>
      <c r="P170" s="351">
        <v>1</v>
      </c>
    </row>
    <row r="171" spans="1:16" s="822" customFormat="1" ht="48" thickBot="1">
      <c r="A171" s="816"/>
      <c r="B171" s="765">
        <f>B170+1</f>
        <v>153</v>
      </c>
      <c r="C171" s="817" t="s">
        <v>1986</v>
      </c>
      <c r="D171" s="817" t="s">
        <v>803</v>
      </c>
      <c r="E171" s="817" t="s">
        <v>809</v>
      </c>
      <c r="F171" s="817" t="s">
        <v>2363</v>
      </c>
      <c r="G171" s="817" t="s">
        <v>809</v>
      </c>
      <c r="H171" s="738" t="s">
        <v>588</v>
      </c>
      <c r="I171" s="738">
        <v>20</v>
      </c>
      <c r="J171" s="819"/>
      <c r="K171" s="820"/>
      <c r="L171" s="819"/>
      <c r="M171" s="819"/>
      <c r="N171" s="819"/>
      <c r="O171" s="820"/>
      <c r="P171" s="821"/>
    </row>
    <row r="172" spans="1:16" s="822" customFormat="1" ht="48" thickBot="1">
      <c r="A172" s="816"/>
      <c r="B172" s="765">
        <f aca="true" t="shared" si="17" ref="B172:B191">B171+1</f>
        <v>154</v>
      </c>
      <c r="C172" s="817" t="s">
        <v>595</v>
      </c>
      <c r="D172" s="817" t="s">
        <v>803</v>
      </c>
      <c r="E172" s="817" t="s">
        <v>2364</v>
      </c>
      <c r="F172" s="817" t="s">
        <v>2365</v>
      </c>
      <c r="G172" s="817" t="s">
        <v>675</v>
      </c>
      <c r="H172" s="738" t="s">
        <v>588</v>
      </c>
      <c r="I172" s="738">
        <v>20</v>
      </c>
      <c r="J172" s="819"/>
      <c r="K172" s="820"/>
      <c r="L172" s="819"/>
      <c r="M172" s="819">
        <v>20</v>
      </c>
      <c r="N172" s="819"/>
      <c r="O172" s="820"/>
      <c r="P172" s="821"/>
    </row>
    <row r="173" spans="1:16" s="171" customFormat="1" ht="48" thickBot="1">
      <c r="A173" s="765">
        <v>87</v>
      </c>
      <c r="B173" s="765">
        <f t="shared" si="17"/>
        <v>155</v>
      </c>
      <c r="C173" s="169" t="s">
        <v>2675</v>
      </c>
      <c r="D173" s="169" t="s">
        <v>803</v>
      </c>
      <c r="E173" s="169" t="s">
        <v>2676</v>
      </c>
      <c r="F173" s="169" t="s">
        <v>2677</v>
      </c>
      <c r="G173" s="169" t="s">
        <v>676</v>
      </c>
      <c r="H173" s="65" t="s">
        <v>588</v>
      </c>
      <c r="I173" s="65"/>
      <c r="J173" s="349">
        <v>22.2</v>
      </c>
      <c r="K173" s="350">
        <v>22.2</v>
      </c>
      <c r="L173" s="349">
        <v>22.2</v>
      </c>
      <c r="M173" s="349"/>
      <c r="N173" s="349"/>
      <c r="O173" s="350"/>
      <c r="P173" s="351">
        <v>1</v>
      </c>
    </row>
    <row r="174" spans="1:17" ht="48" thickBot="1">
      <c r="A174" s="157"/>
      <c r="B174" s="765">
        <f t="shared" si="17"/>
        <v>156</v>
      </c>
      <c r="C174" s="158" t="s">
        <v>1991</v>
      </c>
      <c r="D174" s="158" t="s">
        <v>803</v>
      </c>
      <c r="E174" s="158" t="s">
        <v>982</v>
      </c>
      <c r="F174" s="158"/>
      <c r="G174" s="158" t="s">
        <v>982</v>
      </c>
      <c r="H174" s="20" t="s">
        <v>588</v>
      </c>
      <c r="I174" s="20"/>
      <c r="J174" s="352">
        <v>30</v>
      </c>
      <c r="K174" s="353">
        <v>20</v>
      </c>
      <c r="L174" s="352">
        <v>20</v>
      </c>
      <c r="M174" s="352"/>
      <c r="N174" s="352"/>
      <c r="O174" s="353"/>
      <c r="P174" s="354">
        <v>3</v>
      </c>
      <c r="Q174" s="75"/>
    </row>
    <row r="175" spans="1:16" s="795" customFormat="1" ht="63.75" thickBot="1">
      <c r="A175" s="776"/>
      <c r="B175" s="765">
        <f t="shared" si="17"/>
        <v>157</v>
      </c>
      <c r="C175" s="777" t="s">
        <v>595</v>
      </c>
      <c r="D175" s="777" t="s">
        <v>803</v>
      </c>
      <c r="E175" s="777" t="s">
        <v>983</v>
      </c>
      <c r="F175" s="777" t="s">
        <v>984</v>
      </c>
      <c r="G175" s="777" t="s">
        <v>678</v>
      </c>
      <c r="H175" s="776" t="s">
        <v>588</v>
      </c>
      <c r="I175" s="776">
        <v>20</v>
      </c>
      <c r="J175" s="784"/>
      <c r="K175" s="785"/>
      <c r="L175" s="784"/>
      <c r="M175" s="784"/>
      <c r="N175" s="784"/>
      <c r="O175" s="785"/>
      <c r="P175" s="787"/>
    </row>
    <row r="176" spans="1:17" ht="48" thickBot="1">
      <c r="A176" s="157"/>
      <c r="B176" s="765">
        <f t="shared" si="17"/>
        <v>158</v>
      </c>
      <c r="C176" s="161" t="s">
        <v>1986</v>
      </c>
      <c r="D176" s="161" t="s">
        <v>803</v>
      </c>
      <c r="E176" s="161" t="s">
        <v>2366</v>
      </c>
      <c r="F176" s="161" t="s">
        <v>2367</v>
      </c>
      <c r="G176" s="161" t="s">
        <v>2366</v>
      </c>
      <c r="H176" s="76" t="s">
        <v>588</v>
      </c>
      <c r="I176" s="76">
        <v>20</v>
      </c>
      <c r="J176" s="355"/>
      <c r="K176" s="356"/>
      <c r="L176" s="355"/>
      <c r="M176" s="355"/>
      <c r="N176" s="355"/>
      <c r="O176" s="356"/>
      <c r="P176" s="357"/>
      <c r="Q176" s="75"/>
    </row>
    <row r="177" spans="1:17" ht="48" thickBot="1">
      <c r="A177" s="157"/>
      <c r="B177" s="765">
        <f t="shared" si="17"/>
        <v>159</v>
      </c>
      <c r="C177" s="158" t="s">
        <v>2095</v>
      </c>
      <c r="D177" s="158" t="s">
        <v>803</v>
      </c>
      <c r="E177" s="158" t="s">
        <v>696</v>
      </c>
      <c r="F177" s="158" t="s">
        <v>2375</v>
      </c>
      <c r="G177" s="158" t="s">
        <v>1594</v>
      </c>
      <c r="H177" s="20" t="s">
        <v>588</v>
      </c>
      <c r="I177" s="20">
        <v>50</v>
      </c>
      <c r="J177" s="352"/>
      <c r="K177" s="353"/>
      <c r="L177" s="352"/>
      <c r="M177" s="352"/>
      <c r="N177" s="352"/>
      <c r="O177" s="353"/>
      <c r="P177" s="354"/>
      <c r="Q177" s="75"/>
    </row>
    <row r="178" spans="1:16" s="171" customFormat="1" ht="48" thickBot="1">
      <c r="A178" s="765">
        <v>88</v>
      </c>
      <c r="B178" s="765">
        <f t="shared" si="17"/>
        <v>160</v>
      </c>
      <c r="C178" s="169" t="s">
        <v>502</v>
      </c>
      <c r="D178" s="169" t="s">
        <v>803</v>
      </c>
      <c r="E178" s="178" t="s">
        <v>2377</v>
      </c>
      <c r="F178" s="179" t="s">
        <v>501</v>
      </c>
      <c r="G178" s="178" t="s">
        <v>2378</v>
      </c>
      <c r="H178" s="65" t="s">
        <v>588</v>
      </c>
      <c r="I178" s="65"/>
      <c r="J178" s="349">
        <v>18</v>
      </c>
      <c r="K178" s="350">
        <v>16</v>
      </c>
      <c r="L178" s="349">
        <v>18</v>
      </c>
      <c r="M178" s="349"/>
      <c r="N178" s="349"/>
      <c r="O178" s="350"/>
      <c r="P178" s="351">
        <v>1</v>
      </c>
    </row>
    <row r="179" spans="1:17" ht="48" thickBot="1">
      <c r="A179" s="157"/>
      <c r="B179" s="765">
        <f t="shared" si="17"/>
        <v>161</v>
      </c>
      <c r="C179" s="158" t="s">
        <v>1992</v>
      </c>
      <c r="D179" s="166" t="s">
        <v>803</v>
      </c>
      <c r="E179" s="158" t="s">
        <v>551</v>
      </c>
      <c r="F179" s="167" t="s">
        <v>987</v>
      </c>
      <c r="G179" s="158" t="s">
        <v>986</v>
      </c>
      <c r="H179" s="776" t="s">
        <v>588</v>
      </c>
      <c r="I179" s="20">
        <v>18</v>
      </c>
      <c r="J179" s="352"/>
      <c r="K179" s="353"/>
      <c r="L179" s="352"/>
      <c r="M179" s="352"/>
      <c r="N179" s="352"/>
      <c r="O179" s="353"/>
      <c r="P179" s="354"/>
      <c r="Q179" s="75"/>
    </row>
    <row r="180" spans="1:17" ht="48" thickBot="1">
      <c r="A180" s="157"/>
      <c r="B180" s="765">
        <f t="shared" si="17"/>
        <v>162</v>
      </c>
      <c r="C180" s="158" t="s">
        <v>1993</v>
      </c>
      <c r="D180" s="166" t="s">
        <v>803</v>
      </c>
      <c r="E180" s="165" t="s">
        <v>697</v>
      </c>
      <c r="F180" s="168" t="s">
        <v>989</v>
      </c>
      <c r="G180" s="165" t="s">
        <v>988</v>
      </c>
      <c r="H180" s="776" t="s">
        <v>592</v>
      </c>
      <c r="I180" s="20">
        <v>9</v>
      </c>
      <c r="J180" s="352"/>
      <c r="K180" s="353"/>
      <c r="L180" s="352"/>
      <c r="M180" s="352"/>
      <c r="N180" s="352"/>
      <c r="O180" s="353"/>
      <c r="P180" s="354"/>
      <c r="Q180" s="75"/>
    </row>
    <row r="181" spans="1:17" ht="48" thickBot="1">
      <c r="A181" s="157"/>
      <c r="B181" s="765">
        <f t="shared" si="17"/>
        <v>163</v>
      </c>
      <c r="C181" s="158" t="s">
        <v>1994</v>
      </c>
      <c r="D181" s="166" t="s">
        <v>803</v>
      </c>
      <c r="E181" s="158" t="s">
        <v>680</v>
      </c>
      <c r="F181" s="167" t="s">
        <v>985</v>
      </c>
      <c r="G181" s="158" t="s">
        <v>680</v>
      </c>
      <c r="H181" s="776" t="s">
        <v>588</v>
      </c>
      <c r="I181" s="20">
        <v>36</v>
      </c>
      <c r="J181" s="352">
        <v>36</v>
      </c>
      <c r="K181" s="353">
        <v>30</v>
      </c>
      <c r="L181" s="352">
        <v>36</v>
      </c>
      <c r="M181" s="352"/>
      <c r="N181" s="352"/>
      <c r="O181" s="353"/>
      <c r="P181" s="354"/>
      <c r="Q181" s="75"/>
    </row>
    <row r="182" spans="1:16" s="171" customFormat="1" ht="63.75" thickBot="1">
      <c r="A182" s="765">
        <v>89</v>
      </c>
      <c r="B182" s="765">
        <f t="shared" si="17"/>
        <v>164</v>
      </c>
      <c r="C182" s="169" t="s">
        <v>2674</v>
      </c>
      <c r="D182" s="169" t="s">
        <v>803</v>
      </c>
      <c r="E182" s="180" t="s">
        <v>552</v>
      </c>
      <c r="F182" s="169" t="s">
        <v>2673</v>
      </c>
      <c r="G182" s="169" t="s">
        <v>2376</v>
      </c>
      <c r="H182" s="65" t="s">
        <v>588</v>
      </c>
      <c r="I182" s="65"/>
      <c r="J182" s="349">
        <v>20</v>
      </c>
      <c r="K182" s="350">
        <v>20</v>
      </c>
      <c r="L182" s="349">
        <v>20</v>
      </c>
      <c r="M182" s="349"/>
      <c r="N182" s="349"/>
      <c r="O182" s="350"/>
      <c r="P182" s="351">
        <v>1</v>
      </c>
    </row>
    <row r="183" spans="1:17" s="171" customFormat="1" ht="48" thickBot="1">
      <c r="A183" s="765">
        <v>90</v>
      </c>
      <c r="B183" s="765">
        <v>165</v>
      </c>
      <c r="C183" s="169" t="s">
        <v>2672</v>
      </c>
      <c r="D183" s="169" t="s">
        <v>803</v>
      </c>
      <c r="E183" s="169" t="s">
        <v>554</v>
      </c>
      <c r="F183" s="169" t="s">
        <v>1502</v>
      </c>
      <c r="G183" s="169" t="s">
        <v>681</v>
      </c>
      <c r="H183" s="65" t="s">
        <v>588</v>
      </c>
      <c r="I183" s="65" t="s">
        <v>1596</v>
      </c>
      <c r="J183" s="349">
        <v>299.7</v>
      </c>
      <c r="K183" s="350">
        <v>199.7</v>
      </c>
      <c r="L183" s="349">
        <v>299.7</v>
      </c>
      <c r="M183" s="349"/>
      <c r="N183" s="349"/>
      <c r="O183" s="350"/>
      <c r="P183" s="351">
        <v>3</v>
      </c>
      <c r="Q183" s="344"/>
    </row>
    <row r="184" spans="1:17" s="171" customFormat="1" ht="48" thickBot="1">
      <c r="A184" s="765">
        <v>91</v>
      </c>
      <c r="B184" s="765">
        <f t="shared" si="17"/>
        <v>166</v>
      </c>
      <c r="C184" s="169" t="s">
        <v>1983</v>
      </c>
      <c r="D184" s="169" t="s">
        <v>803</v>
      </c>
      <c r="E184" s="169" t="s">
        <v>981</v>
      </c>
      <c r="F184" s="169" t="s">
        <v>1502</v>
      </c>
      <c r="G184" s="169" t="s">
        <v>741</v>
      </c>
      <c r="H184" s="65" t="s">
        <v>588</v>
      </c>
      <c r="I184" s="65" t="s">
        <v>1596</v>
      </c>
      <c r="J184" s="349">
        <v>107.1</v>
      </c>
      <c r="K184" s="350">
        <v>67</v>
      </c>
      <c r="L184" s="349">
        <v>107.1</v>
      </c>
      <c r="M184" s="349"/>
      <c r="N184" s="349"/>
      <c r="O184" s="350"/>
      <c r="P184" s="351">
        <v>2</v>
      </c>
      <c r="Q184" s="344"/>
    </row>
    <row r="185" spans="1:16" s="171" customFormat="1" ht="63.75" thickBot="1">
      <c r="A185" s="175">
        <f>A184+1</f>
        <v>92</v>
      </c>
      <c r="B185" s="765">
        <f t="shared" si="17"/>
        <v>167</v>
      </c>
      <c r="C185" s="176" t="s">
        <v>2381</v>
      </c>
      <c r="D185" s="176" t="s">
        <v>803</v>
      </c>
      <c r="E185" s="176" t="s">
        <v>2382</v>
      </c>
      <c r="F185" s="176" t="s">
        <v>2383</v>
      </c>
      <c r="G185" s="176" t="s">
        <v>2382</v>
      </c>
      <c r="H185" s="175" t="s">
        <v>588</v>
      </c>
      <c r="I185" s="175"/>
      <c r="J185" s="367">
        <v>35</v>
      </c>
      <c r="K185" s="368">
        <v>35</v>
      </c>
      <c r="L185" s="367">
        <v>35</v>
      </c>
      <c r="M185" s="367"/>
      <c r="N185" s="367"/>
      <c r="O185" s="368"/>
      <c r="P185" s="382">
        <v>1</v>
      </c>
    </row>
    <row r="186" spans="1:17" ht="39" customHeight="1" thickBot="1">
      <c r="A186" s="345"/>
      <c r="B186" s="765"/>
      <c r="C186" s="346"/>
      <c r="D186" s="346"/>
      <c r="E186" s="346"/>
      <c r="F186" s="346"/>
      <c r="G186" s="346"/>
      <c r="H186" s="348"/>
      <c r="I186" s="348"/>
      <c r="J186" s="358">
        <f aca="true" t="shared" si="18" ref="J186:P186">SUM(J166:J185)</f>
        <v>664</v>
      </c>
      <c r="K186" s="359">
        <f t="shared" si="18"/>
        <v>475.9</v>
      </c>
      <c r="L186" s="358">
        <f t="shared" si="18"/>
        <v>574</v>
      </c>
      <c r="M186" s="358">
        <f t="shared" si="18"/>
        <v>100</v>
      </c>
      <c r="N186" s="358">
        <f t="shared" si="18"/>
        <v>0</v>
      </c>
      <c r="O186" s="359">
        <f t="shared" si="18"/>
        <v>0</v>
      </c>
      <c r="P186" s="360">
        <f t="shared" si="18"/>
        <v>14</v>
      </c>
      <c r="Q186" s="75"/>
    </row>
    <row r="187" spans="1:17" ht="48" thickBot="1">
      <c r="A187" s="65">
        <f>A185+1</f>
        <v>93</v>
      </c>
      <c r="B187" s="765">
        <v>168</v>
      </c>
      <c r="C187" s="169" t="s">
        <v>1259</v>
      </c>
      <c r="D187" s="169" t="s">
        <v>2384</v>
      </c>
      <c r="E187" s="169" t="s">
        <v>2386</v>
      </c>
      <c r="F187" s="169" t="s">
        <v>2387</v>
      </c>
      <c r="G187" s="169" t="s">
        <v>2388</v>
      </c>
      <c r="H187" s="20" t="s">
        <v>588</v>
      </c>
      <c r="I187" s="20"/>
      <c r="J187" s="352">
        <v>50</v>
      </c>
      <c r="K187" s="353">
        <v>40</v>
      </c>
      <c r="L187" s="352"/>
      <c r="M187" s="352">
        <v>50</v>
      </c>
      <c r="N187" s="352"/>
      <c r="O187" s="353"/>
      <c r="P187" s="354">
        <v>2</v>
      </c>
      <c r="Q187" s="75"/>
    </row>
    <row r="188" spans="1:17" ht="48" thickBot="1">
      <c r="A188" s="65">
        <f>A187+1</f>
        <v>94</v>
      </c>
      <c r="B188" s="765">
        <f t="shared" si="17"/>
        <v>169</v>
      </c>
      <c r="C188" s="169" t="s">
        <v>2389</v>
      </c>
      <c r="D188" s="169" t="s">
        <v>2384</v>
      </c>
      <c r="E188" s="169" t="s">
        <v>2386</v>
      </c>
      <c r="F188" s="169" t="s">
        <v>2387</v>
      </c>
      <c r="G188" s="169" t="s">
        <v>2386</v>
      </c>
      <c r="H188" s="20" t="s">
        <v>588</v>
      </c>
      <c r="I188" s="20"/>
      <c r="J188" s="352">
        <v>20</v>
      </c>
      <c r="K188" s="353">
        <v>20</v>
      </c>
      <c r="L188" s="352">
        <v>20</v>
      </c>
      <c r="M188" s="352"/>
      <c r="N188" s="352"/>
      <c r="O188" s="353"/>
      <c r="P188" s="354">
        <v>2</v>
      </c>
      <c r="Q188" s="75"/>
    </row>
    <row r="189" spans="1:17" ht="32.25" thickBot="1">
      <c r="A189" s="65">
        <f>A188+1</f>
        <v>95</v>
      </c>
      <c r="B189" s="765">
        <f t="shared" si="17"/>
        <v>170</v>
      </c>
      <c r="C189" s="169" t="s">
        <v>2243</v>
      </c>
      <c r="D189" s="169" t="s">
        <v>2384</v>
      </c>
      <c r="E189" s="169" t="s">
        <v>2390</v>
      </c>
      <c r="F189" s="169" t="s">
        <v>1256</v>
      </c>
      <c r="G189" s="169" t="s">
        <v>2390</v>
      </c>
      <c r="H189" s="20" t="s">
        <v>588</v>
      </c>
      <c r="I189" s="20"/>
      <c r="J189" s="352">
        <v>40</v>
      </c>
      <c r="K189" s="353">
        <v>30</v>
      </c>
      <c r="L189" s="352">
        <v>40</v>
      </c>
      <c r="M189" s="352"/>
      <c r="N189" s="352">
        <v>40</v>
      </c>
      <c r="O189" s="353"/>
      <c r="P189" s="354">
        <v>3</v>
      </c>
      <c r="Q189" s="75"/>
    </row>
    <row r="190" spans="1:17" ht="63.75" thickBot="1">
      <c r="A190" s="65">
        <f>A189+1</f>
        <v>96</v>
      </c>
      <c r="B190" s="765">
        <f t="shared" si="17"/>
        <v>171</v>
      </c>
      <c r="C190" s="169" t="s">
        <v>1953</v>
      </c>
      <c r="D190" s="169" t="s">
        <v>2384</v>
      </c>
      <c r="E190" s="169" t="s">
        <v>1996</v>
      </c>
      <c r="F190" s="169" t="s">
        <v>1954</v>
      </c>
      <c r="G190" s="169" t="s">
        <v>1533</v>
      </c>
      <c r="H190" s="20" t="s">
        <v>588</v>
      </c>
      <c r="I190" s="20"/>
      <c r="J190" s="352">
        <v>18</v>
      </c>
      <c r="K190" s="353">
        <v>18</v>
      </c>
      <c r="L190" s="352">
        <v>18</v>
      </c>
      <c r="M190" s="352"/>
      <c r="N190" s="352">
        <v>18</v>
      </c>
      <c r="O190" s="353"/>
      <c r="P190" s="354">
        <v>1</v>
      </c>
      <c r="Q190" s="75"/>
    </row>
    <row r="191" spans="1:17" ht="32.25" thickBot="1">
      <c r="A191" s="157"/>
      <c r="B191" s="765">
        <f t="shared" si="17"/>
        <v>172</v>
      </c>
      <c r="C191" s="158" t="s">
        <v>2392</v>
      </c>
      <c r="D191" s="158" t="s">
        <v>2384</v>
      </c>
      <c r="E191" s="158" t="s">
        <v>1260</v>
      </c>
      <c r="F191" s="158" t="s">
        <v>715</v>
      </c>
      <c r="G191" s="158" t="s">
        <v>714</v>
      </c>
      <c r="H191" s="20" t="s">
        <v>588</v>
      </c>
      <c r="I191" s="20"/>
      <c r="J191" s="352">
        <v>20</v>
      </c>
      <c r="K191" s="353">
        <v>20</v>
      </c>
      <c r="L191" s="352">
        <v>20</v>
      </c>
      <c r="M191" s="352"/>
      <c r="N191" s="352"/>
      <c r="O191" s="353"/>
      <c r="P191" s="354">
        <v>2</v>
      </c>
      <c r="Q191" s="75"/>
    </row>
    <row r="192" spans="1:17" ht="31.5" customHeight="1" thickBot="1">
      <c r="A192" s="348"/>
      <c r="B192" s="348"/>
      <c r="C192" s="384"/>
      <c r="D192" s="384"/>
      <c r="E192" s="384"/>
      <c r="F192" s="384"/>
      <c r="G192" s="384"/>
      <c r="H192" s="348"/>
      <c r="I192" s="348"/>
      <c r="J192" s="358">
        <f aca="true" t="shared" si="19" ref="J192:P192">SUM(J187:J191)</f>
        <v>148</v>
      </c>
      <c r="K192" s="359">
        <f t="shared" si="19"/>
        <v>128</v>
      </c>
      <c r="L192" s="358">
        <f t="shared" si="19"/>
        <v>98</v>
      </c>
      <c r="M192" s="358">
        <f t="shared" si="19"/>
        <v>50</v>
      </c>
      <c r="N192" s="358">
        <f t="shared" si="19"/>
        <v>58</v>
      </c>
      <c r="O192" s="359">
        <f t="shared" si="19"/>
        <v>0</v>
      </c>
      <c r="P192" s="360">
        <f t="shared" si="19"/>
        <v>10</v>
      </c>
      <c r="Q192" s="75"/>
    </row>
    <row r="193" spans="1:16" ht="16.5" thickBot="1">
      <c r="A193" s="17"/>
      <c r="B193" s="17"/>
      <c r="C193" s="16"/>
      <c r="D193" s="16"/>
      <c r="E193" s="16"/>
      <c r="F193" s="16"/>
      <c r="G193" s="16"/>
      <c r="H193" s="17"/>
      <c r="I193" s="17"/>
      <c r="J193" s="219"/>
      <c r="K193" s="220"/>
      <c r="L193" s="219"/>
      <c r="M193" s="219"/>
      <c r="N193" s="219"/>
      <c r="O193" s="220"/>
      <c r="P193" s="184"/>
    </row>
    <row r="194" spans="1:16" ht="16.5" thickBot="1">
      <c r="A194" s="17"/>
      <c r="B194" s="17"/>
      <c r="C194" s="16"/>
      <c r="D194" s="16"/>
      <c r="E194" s="16"/>
      <c r="F194" s="16"/>
      <c r="G194" s="16"/>
      <c r="H194" s="17"/>
      <c r="I194" s="17"/>
      <c r="J194" s="219"/>
      <c r="K194" s="220"/>
      <c r="L194" s="219"/>
      <c r="M194" s="219"/>
      <c r="N194" s="219"/>
      <c r="O194" s="220"/>
      <c r="P194" s="184"/>
    </row>
    <row r="195" spans="1:16" ht="16.5" thickBot="1">
      <c r="A195" s="17"/>
      <c r="B195" s="17"/>
      <c r="C195" s="16"/>
      <c r="D195" s="16"/>
      <c r="E195" s="16"/>
      <c r="F195" s="16"/>
      <c r="G195" s="16"/>
      <c r="H195" s="17"/>
      <c r="I195" s="17"/>
      <c r="J195" s="219"/>
      <c r="K195" s="220"/>
      <c r="L195" s="219"/>
      <c r="M195" s="219"/>
      <c r="N195" s="219"/>
      <c r="O195" s="220"/>
      <c r="P195" s="184"/>
    </row>
  </sheetData>
  <sheetProtection/>
  <autoFilter ref="A8:P192"/>
  <mergeCells count="10">
    <mergeCell ref="H6:H7"/>
    <mergeCell ref="I6:I7"/>
    <mergeCell ref="J6:O6"/>
    <mergeCell ref="P6:P7"/>
    <mergeCell ref="A6:A7"/>
    <mergeCell ref="C6:C7"/>
    <mergeCell ref="D6:D7"/>
    <mergeCell ref="E6:E7"/>
    <mergeCell ref="F6:F7"/>
    <mergeCell ref="G6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7"/>
  <sheetViews>
    <sheetView zoomScale="84" zoomScaleNormal="84" zoomScalePageLayoutView="0" workbookViewId="0" topLeftCell="A1">
      <pane ySplit="8" topLeftCell="A60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17.375" style="0" customWidth="1"/>
    <col min="4" max="4" width="25.375" style="0" customWidth="1"/>
    <col min="5" max="5" width="22.375" style="0" customWidth="1"/>
    <col min="6" max="6" width="23.375" style="0" customWidth="1"/>
    <col min="7" max="7" width="10.875" style="0" customWidth="1"/>
    <col min="8" max="8" width="11.75390625" style="0" customWidth="1"/>
    <col min="9" max="9" width="10.25390625" style="0" customWidth="1"/>
    <col min="10" max="10" width="8.875" style="0" customWidth="1"/>
    <col min="11" max="11" width="9.25390625" style="0" customWidth="1"/>
    <col min="12" max="12" width="10.00390625" style="0" customWidth="1"/>
    <col min="13" max="13" width="9.25390625" style="0" customWidth="1"/>
    <col min="14" max="14" width="10.875" style="0" customWidth="1"/>
    <col min="15" max="15" width="8.875" style="0" customWidth="1"/>
    <col min="16" max="16" width="9.125" style="343" customWidth="1"/>
    <col min="17" max="16384" width="9.125" style="75" customWidth="1"/>
  </cols>
  <sheetData>
    <row r="1" spans="1:16" s="391" customFormat="1" ht="15.75">
      <c r="A1" s="191"/>
      <c r="B1" s="191"/>
      <c r="C1" s="191"/>
      <c r="D1" s="191"/>
      <c r="E1" s="197" t="s">
        <v>1188</v>
      </c>
      <c r="G1" s="191"/>
      <c r="H1" s="191"/>
      <c r="I1" s="191"/>
      <c r="J1" s="191"/>
      <c r="K1" s="191"/>
      <c r="L1" s="191"/>
      <c r="M1" s="191"/>
      <c r="N1" s="191"/>
      <c r="O1" s="191"/>
      <c r="P1" s="390"/>
    </row>
    <row r="2" spans="1:16" s="391" customFormat="1" ht="15.75">
      <c r="A2" s="191"/>
      <c r="B2" s="191"/>
      <c r="C2" s="195" t="s">
        <v>1448</v>
      </c>
      <c r="D2" s="191"/>
      <c r="E2" s="191"/>
      <c r="F2" s="191"/>
      <c r="G2" s="191"/>
      <c r="H2" s="191"/>
      <c r="I2" s="195" t="s">
        <v>2521</v>
      </c>
      <c r="J2" s="195"/>
      <c r="K2" s="191"/>
      <c r="L2" s="191"/>
      <c r="M2" s="191"/>
      <c r="N2" s="191"/>
      <c r="O2" s="191"/>
      <c r="P2" s="390"/>
    </row>
    <row r="3" spans="1:16" s="391" customFormat="1" ht="15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90"/>
    </row>
    <row r="4" spans="1:16" s="391" customFormat="1" ht="19.5" thickBot="1">
      <c r="A4" s="191"/>
      <c r="B4" s="198"/>
      <c r="C4" s="198"/>
      <c r="D4" s="191"/>
      <c r="E4" s="191"/>
      <c r="F4" s="191"/>
      <c r="G4" s="385" t="s">
        <v>480</v>
      </c>
      <c r="H4" s="386"/>
      <c r="I4" s="387">
        <f>SUM(I17+I28+I33+I49+I72+I66+I85+I167+I174+I196+I149+I202+I97)</f>
        <v>10200.3</v>
      </c>
      <c r="J4" s="388">
        <f aca="true" t="shared" si="0" ref="J4:O4">SUM(J17+J28+J33+J49+J66+J72+J85+J149+J167+J174+J196+J202+J97)</f>
        <v>5149.8</v>
      </c>
      <c r="K4" s="389">
        <f t="shared" si="0"/>
        <v>5834.9</v>
      </c>
      <c r="L4" s="389">
        <f t="shared" si="0"/>
        <v>2779.4</v>
      </c>
      <c r="M4" s="389">
        <f t="shared" si="0"/>
        <v>58</v>
      </c>
      <c r="N4" s="388">
        <f t="shared" si="0"/>
        <v>0</v>
      </c>
      <c r="O4" s="389">
        <f t="shared" si="0"/>
        <v>288</v>
      </c>
      <c r="P4" s="390"/>
    </row>
    <row r="5" spans="1:16" s="391" customFormat="1" ht="15.75" customHeight="1" thickBot="1">
      <c r="A5" s="4"/>
      <c r="B5" s="191"/>
      <c r="C5" s="191"/>
      <c r="D5" s="191"/>
      <c r="E5" s="191"/>
      <c r="F5" s="191"/>
      <c r="G5" s="191"/>
      <c r="H5" s="191"/>
      <c r="I5" s="191"/>
      <c r="J5" s="196"/>
      <c r="K5" s="191"/>
      <c r="L5" s="191"/>
      <c r="M5" s="191"/>
      <c r="N5" s="191"/>
      <c r="O5" s="191"/>
      <c r="P5" s="390"/>
    </row>
    <row r="6" spans="1:15" ht="16.5" customHeight="1" thickBot="1">
      <c r="A6" s="845" t="s">
        <v>578</v>
      </c>
      <c r="B6" s="845" t="s">
        <v>579</v>
      </c>
      <c r="C6" s="845" t="s">
        <v>1503</v>
      </c>
      <c r="D6" s="845" t="s">
        <v>573</v>
      </c>
      <c r="E6" s="845" t="s">
        <v>577</v>
      </c>
      <c r="F6" s="845" t="s">
        <v>684</v>
      </c>
      <c r="G6" s="845" t="s">
        <v>574</v>
      </c>
      <c r="H6" s="845" t="s">
        <v>575</v>
      </c>
      <c r="I6" s="849" t="s">
        <v>572</v>
      </c>
      <c r="J6" s="855"/>
      <c r="K6" s="855"/>
      <c r="L6" s="855"/>
      <c r="M6" s="855"/>
      <c r="N6" s="856"/>
      <c r="O6" s="852" t="s">
        <v>576</v>
      </c>
    </row>
    <row r="7" spans="1:15" ht="86.25" customHeight="1" thickBot="1">
      <c r="A7" s="854"/>
      <c r="B7" s="854"/>
      <c r="C7" s="854"/>
      <c r="D7" s="854"/>
      <c r="E7" s="854"/>
      <c r="F7" s="854"/>
      <c r="G7" s="854"/>
      <c r="H7" s="854"/>
      <c r="I7" s="5" t="s">
        <v>581</v>
      </c>
      <c r="J7" s="5" t="s">
        <v>582</v>
      </c>
      <c r="K7" s="6" t="s">
        <v>583</v>
      </c>
      <c r="L7" s="7" t="s">
        <v>584</v>
      </c>
      <c r="M7" s="5" t="s">
        <v>585</v>
      </c>
      <c r="N7" s="6" t="s">
        <v>586</v>
      </c>
      <c r="O7" s="857"/>
    </row>
    <row r="8" spans="1:15" ht="16.5" thickBot="1">
      <c r="A8" s="8"/>
      <c r="B8" s="8"/>
      <c r="C8" s="8"/>
      <c r="D8" s="8"/>
      <c r="E8" s="9"/>
      <c r="F8" s="9"/>
      <c r="G8" s="8"/>
      <c r="H8" s="9"/>
      <c r="I8" s="10"/>
      <c r="J8" s="11"/>
      <c r="K8" s="12"/>
      <c r="L8" s="13"/>
      <c r="M8" s="14"/>
      <c r="N8" s="18"/>
      <c r="O8" s="15"/>
    </row>
    <row r="9" spans="1:15" s="171" customFormat="1" ht="48" thickBot="1">
      <c r="A9" s="65">
        <v>1</v>
      </c>
      <c r="B9" s="169" t="s">
        <v>2232</v>
      </c>
      <c r="C9" s="169" t="s">
        <v>571</v>
      </c>
      <c r="D9" s="169" t="s">
        <v>587</v>
      </c>
      <c r="E9" s="170" t="s">
        <v>1256</v>
      </c>
      <c r="F9" s="169" t="s">
        <v>1030</v>
      </c>
      <c r="G9" s="65" t="s">
        <v>588</v>
      </c>
      <c r="H9" s="65"/>
      <c r="I9" s="349">
        <v>39</v>
      </c>
      <c r="J9" s="350">
        <v>24</v>
      </c>
      <c r="K9" s="349">
        <v>39</v>
      </c>
      <c r="L9" s="349"/>
      <c r="M9" s="349"/>
      <c r="N9" s="350"/>
      <c r="O9" s="351">
        <v>3</v>
      </c>
    </row>
    <row r="10" spans="1:15" s="171" customFormat="1" ht="65.25" customHeight="1" thickBot="1">
      <c r="A10" s="65">
        <f aca="true" t="shared" si="1" ref="A10:A16">A9+1</f>
        <v>2</v>
      </c>
      <c r="B10" s="169" t="s">
        <v>2233</v>
      </c>
      <c r="C10" s="169" t="s">
        <v>571</v>
      </c>
      <c r="D10" s="169" t="s">
        <v>589</v>
      </c>
      <c r="E10" s="170" t="s">
        <v>2097</v>
      </c>
      <c r="F10" s="169" t="s">
        <v>2096</v>
      </c>
      <c r="G10" s="65" t="s">
        <v>588</v>
      </c>
      <c r="H10" s="65"/>
      <c r="I10" s="349">
        <v>80</v>
      </c>
      <c r="J10" s="350">
        <v>60</v>
      </c>
      <c r="K10" s="349"/>
      <c r="L10" s="349">
        <v>80</v>
      </c>
      <c r="M10" s="349"/>
      <c r="N10" s="350"/>
      <c r="O10" s="351">
        <v>3</v>
      </c>
    </row>
    <row r="11" spans="1:15" s="171" customFormat="1" ht="48" thickBot="1">
      <c r="A11" s="65">
        <f t="shared" si="1"/>
        <v>3</v>
      </c>
      <c r="B11" s="169" t="s">
        <v>2234</v>
      </c>
      <c r="C11" s="169" t="s">
        <v>571</v>
      </c>
      <c r="D11" s="169" t="s">
        <v>15</v>
      </c>
      <c r="E11" s="170" t="s">
        <v>1256</v>
      </c>
      <c r="F11" s="169" t="s">
        <v>1031</v>
      </c>
      <c r="G11" s="65" t="s">
        <v>588</v>
      </c>
      <c r="H11" s="65"/>
      <c r="I11" s="349">
        <v>160</v>
      </c>
      <c r="J11" s="350">
        <v>120</v>
      </c>
      <c r="K11" s="349">
        <v>160</v>
      </c>
      <c r="L11" s="349"/>
      <c r="M11" s="349"/>
      <c r="N11" s="350"/>
      <c r="O11" s="351">
        <v>3</v>
      </c>
    </row>
    <row r="12" spans="1:15" s="171" customFormat="1" ht="32.25" thickBot="1">
      <c r="A12" s="65">
        <f t="shared" si="1"/>
        <v>4</v>
      </c>
      <c r="B12" s="169" t="s">
        <v>595</v>
      </c>
      <c r="C12" s="169" t="s">
        <v>571</v>
      </c>
      <c r="D12" s="169" t="s">
        <v>555</v>
      </c>
      <c r="E12" s="170" t="s">
        <v>16</v>
      </c>
      <c r="F12" s="169" t="s">
        <v>748</v>
      </c>
      <c r="G12" s="65" t="s">
        <v>588</v>
      </c>
      <c r="H12" s="65"/>
      <c r="I12" s="349">
        <v>22</v>
      </c>
      <c r="J12" s="350">
        <v>22</v>
      </c>
      <c r="K12" s="349">
        <v>22</v>
      </c>
      <c r="L12" s="349"/>
      <c r="M12" s="349"/>
      <c r="N12" s="350"/>
      <c r="O12" s="351">
        <v>1</v>
      </c>
    </row>
    <row r="13" spans="1:16" ht="32.25" thickBot="1">
      <c r="A13" s="65">
        <f t="shared" si="1"/>
        <v>5</v>
      </c>
      <c r="B13" s="158" t="s">
        <v>591</v>
      </c>
      <c r="C13" s="158" t="s">
        <v>571</v>
      </c>
      <c r="D13" s="158" t="s">
        <v>556</v>
      </c>
      <c r="E13" s="159" t="s">
        <v>17</v>
      </c>
      <c r="F13" s="158" t="s">
        <v>1032</v>
      </c>
      <c r="G13" s="20" t="s">
        <v>588</v>
      </c>
      <c r="H13" s="20"/>
      <c r="I13" s="352"/>
      <c r="J13" s="353"/>
      <c r="K13" s="352" t="s">
        <v>999</v>
      </c>
      <c r="L13" s="352"/>
      <c r="M13" s="352"/>
      <c r="N13" s="353"/>
      <c r="O13" s="354">
        <v>1</v>
      </c>
      <c r="P13" s="75"/>
    </row>
    <row r="14" spans="1:16" ht="63" customHeight="1" thickBot="1">
      <c r="A14" s="65">
        <f t="shared" si="1"/>
        <v>6</v>
      </c>
      <c r="B14" s="161" t="s">
        <v>590</v>
      </c>
      <c r="C14" s="161" t="s">
        <v>571</v>
      </c>
      <c r="D14" s="161" t="s">
        <v>557</v>
      </c>
      <c r="E14" s="162" t="s">
        <v>2100</v>
      </c>
      <c r="F14" s="161" t="s">
        <v>1033</v>
      </c>
      <c r="G14" s="76" t="s">
        <v>588</v>
      </c>
      <c r="H14" s="76"/>
      <c r="I14" s="355">
        <v>20</v>
      </c>
      <c r="J14" s="356">
        <v>20</v>
      </c>
      <c r="K14" s="355"/>
      <c r="L14" s="355"/>
      <c r="M14" s="355"/>
      <c r="N14" s="356"/>
      <c r="O14" s="357"/>
      <c r="P14" s="75"/>
    </row>
    <row r="15" spans="1:16" ht="63.75" thickBot="1">
      <c r="A15" s="65">
        <f t="shared" si="1"/>
        <v>7</v>
      </c>
      <c r="B15" s="161" t="s">
        <v>591</v>
      </c>
      <c r="C15" s="161" t="s">
        <v>571</v>
      </c>
      <c r="D15" s="161" t="s">
        <v>558</v>
      </c>
      <c r="E15" s="162" t="s">
        <v>2100</v>
      </c>
      <c r="F15" s="161" t="s">
        <v>1034</v>
      </c>
      <c r="G15" s="76" t="s">
        <v>592</v>
      </c>
      <c r="H15" s="76"/>
      <c r="I15" s="355"/>
      <c r="J15" s="356"/>
      <c r="K15" s="355"/>
      <c r="L15" s="355"/>
      <c r="M15" s="355"/>
      <c r="N15" s="356"/>
      <c r="O15" s="357"/>
      <c r="P15" s="75"/>
    </row>
    <row r="16" spans="1:16" ht="32.25" thickBot="1">
      <c r="A16" s="65">
        <f t="shared" si="1"/>
        <v>8</v>
      </c>
      <c r="B16" s="161" t="s">
        <v>2099</v>
      </c>
      <c r="C16" s="161" t="s">
        <v>571</v>
      </c>
      <c r="D16" s="161" t="s">
        <v>559</v>
      </c>
      <c r="E16" s="162" t="s">
        <v>2098</v>
      </c>
      <c r="F16" s="161" t="s">
        <v>2101</v>
      </c>
      <c r="G16" s="76" t="s">
        <v>1242</v>
      </c>
      <c r="H16" s="76" t="s">
        <v>683</v>
      </c>
      <c r="I16" s="355">
        <v>80</v>
      </c>
      <c r="J16" s="356">
        <v>60</v>
      </c>
      <c r="K16" s="355"/>
      <c r="L16" s="355">
        <v>80</v>
      </c>
      <c r="M16" s="355"/>
      <c r="N16" s="356"/>
      <c r="O16" s="357"/>
      <c r="P16" s="75"/>
    </row>
    <row r="17" spans="1:16" ht="32.25" customHeight="1" thickBot="1">
      <c r="A17" s="345"/>
      <c r="B17" s="346"/>
      <c r="C17" s="346"/>
      <c r="D17" s="346"/>
      <c r="E17" s="347"/>
      <c r="F17" s="346"/>
      <c r="G17" s="348"/>
      <c r="H17" s="348"/>
      <c r="I17" s="358">
        <f aca="true" t="shared" si="2" ref="I17:O17">SUM(I9:I16)</f>
        <v>401</v>
      </c>
      <c r="J17" s="359">
        <f t="shared" si="2"/>
        <v>306</v>
      </c>
      <c r="K17" s="358">
        <f t="shared" si="2"/>
        <v>221</v>
      </c>
      <c r="L17" s="358">
        <f t="shared" si="2"/>
        <v>160</v>
      </c>
      <c r="M17" s="358">
        <f t="shared" si="2"/>
        <v>0</v>
      </c>
      <c r="N17" s="359">
        <f t="shared" si="2"/>
        <v>0</v>
      </c>
      <c r="O17" s="360">
        <f t="shared" si="2"/>
        <v>11</v>
      </c>
      <c r="P17" s="75"/>
    </row>
    <row r="18" spans="1:16" ht="32.25" thickBot="1">
      <c r="A18" s="160">
        <f>A16+1</f>
        <v>9</v>
      </c>
      <c r="B18" s="161" t="s">
        <v>590</v>
      </c>
      <c r="C18" s="161" t="s">
        <v>594</v>
      </c>
      <c r="D18" s="161" t="s">
        <v>560</v>
      </c>
      <c r="E18" s="162" t="s">
        <v>2102</v>
      </c>
      <c r="F18" s="161"/>
      <c r="G18" s="76" t="s">
        <v>588</v>
      </c>
      <c r="H18" s="76"/>
      <c r="I18" s="355">
        <v>36.4</v>
      </c>
      <c r="J18" s="356">
        <v>20</v>
      </c>
      <c r="K18" s="355"/>
      <c r="L18" s="355">
        <v>36.4</v>
      </c>
      <c r="M18" s="355"/>
      <c r="N18" s="356"/>
      <c r="O18" s="357">
        <v>2</v>
      </c>
      <c r="P18" s="75"/>
    </row>
    <row r="19" spans="1:15" s="171" customFormat="1" ht="32.25" thickBot="1">
      <c r="A19" s="65">
        <f aca="true" t="shared" si="3" ref="A19:A27">A18+1</f>
        <v>10</v>
      </c>
      <c r="B19" s="169" t="s">
        <v>2106</v>
      </c>
      <c r="C19" s="169" t="s">
        <v>594</v>
      </c>
      <c r="D19" s="169" t="s">
        <v>561</v>
      </c>
      <c r="E19" s="170" t="s">
        <v>2103</v>
      </c>
      <c r="F19" s="169" t="s">
        <v>1035</v>
      </c>
      <c r="G19" s="65" t="s">
        <v>588</v>
      </c>
      <c r="H19" s="65"/>
      <c r="I19" s="349">
        <v>15</v>
      </c>
      <c r="J19" s="350">
        <v>15</v>
      </c>
      <c r="K19" s="349">
        <v>15</v>
      </c>
      <c r="L19" s="349"/>
      <c r="M19" s="349"/>
      <c r="N19" s="350"/>
      <c r="O19" s="351">
        <v>5</v>
      </c>
    </row>
    <row r="20" spans="1:16" ht="32.25" thickBot="1">
      <c r="A20" s="157">
        <f t="shared" si="3"/>
        <v>11</v>
      </c>
      <c r="B20" s="158" t="s">
        <v>591</v>
      </c>
      <c r="C20" s="158" t="s">
        <v>594</v>
      </c>
      <c r="D20" s="158" t="s">
        <v>2108</v>
      </c>
      <c r="E20" s="159" t="s">
        <v>2104</v>
      </c>
      <c r="F20" s="158" t="s">
        <v>1036</v>
      </c>
      <c r="G20" s="20" t="s">
        <v>588</v>
      </c>
      <c r="H20" s="20"/>
      <c r="I20" s="352"/>
      <c r="J20" s="353"/>
      <c r="K20" s="352"/>
      <c r="L20" s="352"/>
      <c r="M20" s="352"/>
      <c r="N20" s="353"/>
      <c r="O20" s="354">
        <v>2</v>
      </c>
      <c r="P20" s="75"/>
    </row>
    <row r="21" spans="1:15" s="171" customFormat="1" ht="32.25" thickBot="1">
      <c r="A21" s="65">
        <f t="shared" si="3"/>
        <v>12</v>
      </c>
      <c r="B21" s="169" t="s">
        <v>2107</v>
      </c>
      <c r="C21" s="169" t="s">
        <v>594</v>
      </c>
      <c r="D21" s="169" t="s">
        <v>562</v>
      </c>
      <c r="E21" s="170" t="s">
        <v>2105</v>
      </c>
      <c r="F21" s="169" t="s">
        <v>1037</v>
      </c>
      <c r="G21" s="65" t="s">
        <v>588</v>
      </c>
      <c r="H21" s="65"/>
      <c r="I21" s="349">
        <v>15</v>
      </c>
      <c r="J21" s="350">
        <v>15</v>
      </c>
      <c r="K21" s="349">
        <v>15</v>
      </c>
      <c r="L21" s="349"/>
      <c r="M21" s="349"/>
      <c r="N21" s="350"/>
      <c r="O21" s="351">
        <v>3</v>
      </c>
    </row>
    <row r="22" spans="1:16" ht="32.25" thickBot="1">
      <c r="A22" s="157">
        <f t="shared" si="3"/>
        <v>13</v>
      </c>
      <c r="B22" s="158" t="s">
        <v>595</v>
      </c>
      <c r="C22" s="158" t="s">
        <v>594</v>
      </c>
      <c r="D22" s="158" t="s">
        <v>563</v>
      </c>
      <c r="E22" s="159" t="s">
        <v>96</v>
      </c>
      <c r="F22" s="158" t="s">
        <v>1038</v>
      </c>
      <c r="G22" s="20" t="s">
        <v>588</v>
      </c>
      <c r="H22" s="20"/>
      <c r="I22" s="352">
        <v>18</v>
      </c>
      <c r="J22" s="353">
        <v>18</v>
      </c>
      <c r="K22" s="352">
        <v>18</v>
      </c>
      <c r="L22" s="352"/>
      <c r="M22" s="352"/>
      <c r="N22" s="353"/>
      <c r="O22" s="354">
        <v>3</v>
      </c>
      <c r="P22" s="75"/>
    </row>
    <row r="23" spans="1:16" ht="63.75" thickBot="1">
      <c r="A23" s="768">
        <f t="shared" si="3"/>
        <v>14</v>
      </c>
      <c r="B23" s="766" t="s">
        <v>590</v>
      </c>
      <c r="C23" s="766" t="s">
        <v>594</v>
      </c>
      <c r="D23" s="766" t="s">
        <v>2586</v>
      </c>
      <c r="E23" s="767" t="s">
        <v>1999</v>
      </c>
      <c r="F23" s="766" t="s">
        <v>2109</v>
      </c>
      <c r="G23" s="20" t="s">
        <v>2587</v>
      </c>
      <c r="H23" s="20"/>
      <c r="I23" s="352">
        <v>390</v>
      </c>
      <c r="J23" s="353">
        <v>50</v>
      </c>
      <c r="K23" s="352">
        <v>390</v>
      </c>
      <c r="L23" s="352"/>
      <c r="M23" s="352"/>
      <c r="N23" s="353"/>
      <c r="O23" s="354">
        <v>2</v>
      </c>
      <c r="P23" s="75"/>
    </row>
    <row r="24" spans="1:15" s="171" customFormat="1" ht="48" thickBot="1">
      <c r="A24" s="65">
        <f t="shared" si="3"/>
        <v>15</v>
      </c>
      <c r="B24" s="169" t="s">
        <v>595</v>
      </c>
      <c r="C24" s="169" t="s">
        <v>594</v>
      </c>
      <c r="D24" s="169" t="s">
        <v>564</v>
      </c>
      <c r="E24" s="170" t="s">
        <v>97</v>
      </c>
      <c r="F24" s="169" t="s">
        <v>1029</v>
      </c>
      <c r="G24" s="65" t="s">
        <v>588</v>
      </c>
      <c r="H24" s="65"/>
      <c r="I24" s="349">
        <v>16</v>
      </c>
      <c r="J24" s="350">
        <v>16</v>
      </c>
      <c r="K24" s="349"/>
      <c r="L24" s="349">
        <v>16</v>
      </c>
      <c r="M24" s="349"/>
      <c r="N24" s="350"/>
      <c r="O24" s="351">
        <v>2</v>
      </c>
    </row>
    <row r="25" spans="1:16" ht="32.25" thickBot="1">
      <c r="A25" s="160">
        <f t="shared" si="3"/>
        <v>16</v>
      </c>
      <c r="B25" s="161" t="s">
        <v>2235</v>
      </c>
      <c r="C25" s="161" t="s">
        <v>594</v>
      </c>
      <c r="D25" s="161" t="s">
        <v>706</v>
      </c>
      <c r="E25" s="162"/>
      <c r="F25" s="161"/>
      <c r="G25" s="76" t="s">
        <v>588</v>
      </c>
      <c r="H25" s="76" t="s">
        <v>708</v>
      </c>
      <c r="I25" s="355">
        <v>10</v>
      </c>
      <c r="J25" s="356"/>
      <c r="K25" s="355"/>
      <c r="L25" s="355"/>
      <c r="M25" s="355"/>
      <c r="N25" s="356"/>
      <c r="O25" s="357"/>
      <c r="P25" s="75"/>
    </row>
    <row r="26" spans="1:16" ht="32.25" thickBot="1">
      <c r="A26" s="157">
        <f t="shared" si="3"/>
        <v>17</v>
      </c>
      <c r="B26" s="158" t="s">
        <v>595</v>
      </c>
      <c r="C26" s="158" t="s">
        <v>594</v>
      </c>
      <c r="D26" s="158" t="s">
        <v>565</v>
      </c>
      <c r="E26" s="159" t="s">
        <v>94</v>
      </c>
      <c r="F26" s="158" t="s">
        <v>95</v>
      </c>
      <c r="G26" s="20" t="s">
        <v>588</v>
      </c>
      <c r="H26" s="20"/>
      <c r="I26" s="352">
        <v>22</v>
      </c>
      <c r="J26" s="353">
        <v>22</v>
      </c>
      <c r="K26" s="352">
        <v>22</v>
      </c>
      <c r="L26" s="352"/>
      <c r="M26" s="352"/>
      <c r="N26" s="353"/>
      <c r="O26" s="354">
        <v>1</v>
      </c>
      <c r="P26" s="75"/>
    </row>
    <row r="27" spans="1:15" s="171" customFormat="1" ht="32.25" thickBot="1">
      <c r="A27" s="157">
        <f t="shared" si="3"/>
        <v>18</v>
      </c>
      <c r="B27" s="169" t="s">
        <v>595</v>
      </c>
      <c r="C27" s="169" t="s">
        <v>594</v>
      </c>
      <c r="D27" s="169" t="s">
        <v>2357</v>
      </c>
      <c r="E27" s="170" t="s">
        <v>509</v>
      </c>
      <c r="F27" s="169" t="s">
        <v>950</v>
      </c>
      <c r="G27" s="65" t="s">
        <v>592</v>
      </c>
      <c r="H27" s="65"/>
      <c r="I27" s="349">
        <v>9</v>
      </c>
      <c r="J27" s="350">
        <v>9</v>
      </c>
      <c r="K27" s="349"/>
      <c r="L27" s="349">
        <v>9</v>
      </c>
      <c r="M27" s="349"/>
      <c r="N27" s="350"/>
      <c r="O27" s="351">
        <v>2</v>
      </c>
    </row>
    <row r="28" spans="1:16" ht="31.5" customHeight="1" thickBot="1">
      <c r="A28" s="345"/>
      <c r="B28" s="346"/>
      <c r="C28" s="346"/>
      <c r="D28" s="346"/>
      <c r="E28" s="347"/>
      <c r="F28" s="346"/>
      <c r="G28" s="348"/>
      <c r="H28" s="348"/>
      <c r="I28" s="358">
        <f>SUM(I18:I27)</f>
        <v>531.4</v>
      </c>
      <c r="J28" s="359">
        <f>SUM(J18:J27)</f>
        <v>165</v>
      </c>
      <c r="K28" s="358">
        <f>SUM(K18:K27)</f>
        <v>460</v>
      </c>
      <c r="L28" s="358">
        <f>SUM(L18:L27)</f>
        <v>61.4</v>
      </c>
      <c r="M28" s="358">
        <f>SUM(M18:M26)</f>
        <v>0</v>
      </c>
      <c r="N28" s="359">
        <f>SUM(N18:N26)</f>
        <v>0</v>
      </c>
      <c r="O28" s="360">
        <f>SUM(O18:O27)</f>
        <v>22</v>
      </c>
      <c r="P28" s="75"/>
    </row>
    <row r="29" spans="1:15" s="171" customFormat="1" ht="32.25" thickBot="1">
      <c r="A29" s="65">
        <f>A27+1</f>
        <v>19</v>
      </c>
      <c r="B29" s="169" t="s">
        <v>2112</v>
      </c>
      <c r="C29" s="169" t="s">
        <v>597</v>
      </c>
      <c r="D29" s="169" t="s">
        <v>685</v>
      </c>
      <c r="E29" s="170" t="s">
        <v>596</v>
      </c>
      <c r="F29" s="169" t="s">
        <v>2356</v>
      </c>
      <c r="G29" s="65" t="s">
        <v>588</v>
      </c>
      <c r="H29" s="65"/>
      <c r="I29" s="349">
        <v>23.7</v>
      </c>
      <c r="J29" s="350">
        <v>23.7</v>
      </c>
      <c r="K29" s="349">
        <v>23.7</v>
      </c>
      <c r="L29" s="349"/>
      <c r="M29" s="349"/>
      <c r="N29" s="350"/>
      <c r="O29" s="351">
        <v>1</v>
      </c>
    </row>
    <row r="30" spans="1:16" ht="48" thickBot="1">
      <c r="A30" s="157">
        <f>A29+1</f>
        <v>20</v>
      </c>
      <c r="B30" s="338" t="s">
        <v>1758</v>
      </c>
      <c r="C30" s="158" t="s">
        <v>597</v>
      </c>
      <c r="D30" s="158" t="s">
        <v>1026</v>
      </c>
      <c r="E30" s="159" t="s">
        <v>596</v>
      </c>
      <c r="F30" s="158" t="s">
        <v>2356</v>
      </c>
      <c r="G30" s="20" t="s">
        <v>588</v>
      </c>
      <c r="H30" s="20"/>
      <c r="I30" s="352">
        <v>13.8</v>
      </c>
      <c r="J30" s="353">
        <v>13.8</v>
      </c>
      <c r="K30" s="352">
        <v>13.8</v>
      </c>
      <c r="L30" s="352"/>
      <c r="M30" s="352"/>
      <c r="N30" s="353"/>
      <c r="O30" s="354">
        <v>1</v>
      </c>
      <c r="P30" s="75"/>
    </row>
    <row r="31" spans="1:16" ht="48" thickBot="1">
      <c r="A31" s="157">
        <f>A30+1</f>
        <v>21</v>
      </c>
      <c r="B31" s="338" t="s">
        <v>1986</v>
      </c>
      <c r="C31" s="158" t="s">
        <v>597</v>
      </c>
      <c r="D31" s="158" t="s">
        <v>2355</v>
      </c>
      <c r="E31" s="159" t="s">
        <v>598</v>
      </c>
      <c r="F31" s="158" t="s">
        <v>2110</v>
      </c>
      <c r="G31" s="20" t="s">
        <v>588</v>
      </c>
      <c r="H31" s="20"/>
      <c r="I31" s="352">
        <v>15</v>
      </c>
      <c r="J31" s="353">
        <v>15</v>
      </c>
      <c r="K31" s="352">
        <v>15</v>
      </c>
      <c r="L31" s="352"/>
      <c r="M31" s="352"/>
      <c r="N31" s="353"/>
      <c r="O31" s="354">
        <v>2</v>
      </c>
      <c r="P31" s="75"/>
    </row>
    <row r="32" spans="1:16" s="171" customFormat="1" ht="32.25" thickBot="1">
      <c r="A32" s="336">
        <f>A31+1</f>
        <v>22</v>
      </c>
      <c r="B32" s="338" t="s">
        <v>2111</v>
      </c>
      <c r="C32" s="169" t="s">
        <v>597</v>
      </c>
      <c r="D32" s="169" t="s">
        <v>364</v>
      </c>
      <c r="E32" s="339" t="s">
        <v>599</v>
      </c>
      <c r="F32" s="169" t="s">
        <v>1028</v>
      </c>
      <c r="G32" s="65" t="s">
        <v>588</v>
      </c>
      <c r="H32" s="65" t="s">
        <v>1596</v>
      </c>
      <c r="I32" s="349">
        <v>110</v>
      </c>
      <c r="J32" s="350">
        <v>50</v>
      </c>
      <c r="K32" s="349">
        <v>110</v>
      </c>
      <c r="L32" s="349"/>
      <c r="M32" s="349"/>
      <c r="N32" s="350"/>
      <c r="O32" s="351">
        <v>1</v>
      </c>
      <c r="P32" s="343" t="s">
        <v>1500</v>
      </c>
    </row>
    <row r="33" spans="1:16" ht="31.5" customHeight="1" thickBot="1">
      <c r="A33" s="345"/>
      <c r="B33" s="346"/>
      <c r="C33" s="346"/>
      <c r="D33" s="346"/>
      <c r="E33" s="346"/>
      <c r="F33" s="346"/>
      <c r="G33" s="348"/>
      <c r="H33" s="348"/>
      <c r="I33" s="358">
        <f aca="true" t="shared" si="4" ref="I33:O33">SUM(I29:I32)</f>
        <v>162.5</v>
      </c>
      <c r="J33" s="359">
        <f t="shared" si="4"/>
        <v>102.5</v>
      </c>
      <c r="K33" s="358">
        <f t="shared" si="4"/>
        <v>162.5</v>
      </c>
      <c r="L33" s="358">
        <f t="shared" si="4"/>
        <v>0</v>
      </c>
      <c r="M33" s="358">
        <f t="shared" si="4"/>
        <v>0</v>
      </c>
      <c r="N33" s="359">
        <f t="shared" si="4"/>
        <v>0</v>
      </c>
      <c r="O33" s="360">
        <f t="shared" si="4"/>
        <v>5</v>
      </c>
      <c r="P33" s="75"/>
    </row>
    <row r="34" spans="1:15" s="171" customFormat="1" ht="95.25" customHeight="1" thickBot="1">
      <c r="A34" s="65">
        <f>A32+1</f>
        <v>23</v>
      </c>
      <c r="B34" s="169" t="s">
        <v>595</v>
      </c>
      <c r="C34" s="169" t="s">
        <v>600</v>
      </c>
      <c r="D34" s="169" t="s">
        <v>1027</v>
      </c>
      <c r="E34" s="169" t="s">
        <v>2114</v>
      </c>
      <c r="F34" s="169" t="s">
        <v>2113</v>
      </c>
      <c r="G34" s="65" t="s">
        <v>588</v>
      </c>
      <c r="H34" s="65"/>
      <c r="I34" s="349">
        <v>15</v>
      </c>
      <c r="J34" s="350">
        <v>15</v>
      </c>
      <c r="K34" s="349"/>
      <c r="L34" s="349">
        <v>15</v>
      </c>
      <c r="M34" s="349"/>
      <c r="N34" s="350"/>
      <c r="O34" s="351">
        <v>1</v>
      </c>
    </row>
    <row r="35" spans="1:15" s="171" customFormat="1" ht="32.25" thickBot="1">
      <c r="A35" s="65">
        <f aca="true" t="shared" si="5" ref="A35:A44">A34+1</f>
        <v>24</v>
      </c>
      <c r="B35" s="169" t="s">
        <v>952</v>
      </c>
      <c r="C35" s="169" t="s">
        <v>600</v>
      </c>
      <c r="D35" s="169" t="s">
        <v>1039</v>
      </c>
      <c r="E35" s="169" t="s">
        <v>1377</v>
      </c>
      <c r="F35" s="169" t="s">
        <v>951</v>
      </c>
      <c r="G35" s="65" t="s">
        <v>592</v>
      </c>
      <c r="H35" s="65"/>
      <c r="I35" s="349">
        <v>9</v>
      </c>
      <c r="J35" s="350">
        <v>9</v>
      </c>
      <c r="K35" s="349"/>
      <c r="L35" s="349"/>
      <c r="M35" s="349"/>
      <c r="N35" s="350"/>
      <c r="O35" s="351">
        <v>1</v>
      </c>
    </row>
    <row r="36" spans="1:15" s="171" customFormat="1" ht="48" thickBot="1">
      <c r="A36" s="65">
        <f t="shared" si="5"/>
        <v>25</v>
      </c>
      <c r="B36" s="169" t="s">
        <v>2236</v>
      </c>
      <c r="C36" s="169" t="s">
        <v>600</v>
      </c>
      <c r="D36" s="169" t="s">
        <v>1040</v>
      </c>
      <c r="E36" s="169" t="s">
        <v>1378</v>
      </c>
      <c r="F36" s="169" t="s">
        <v>1041</v>
      </c>
      <c r="G36" s="65" t="s">
        <v>588</v>
      </c>
      <c r="H36" s="65"/>
      <c r="I36" s="349">
        <v>20</v>
      </c>
      <c r="J36" s="350">
        <v>20</v>
      </c>
      <c r="K36" s="349">
        <v>20</v>
      </c>
      <c r="L36" s="349"/>
      <c r="M36" s="349"/>
      <c r="N36" s="350"/>
      <c r="O36" s="351">
        <v>1</v>
      </c>
    </row>
    <row r="37" spans="1:15" s="171" customFormat="1" ht="48" thickBot="1">
      <c r="A37" s="65">
        <f t="shared" si="5"/>
        <v>26</v>
      </c>
      <c r="B37" s="169" t="s">
        <v>591</v>
      </c>
      <c r="C37" s="169" t="s">
        <v>600</v>
      </c>
      <c r="D37" s="169" t="s">
        <v>1499</v>
      </c>
      <c r="E37" s="169" t="s">
        <v>953</v>
      </c>
      <c r="F37" s="169" t="s">
        <v>1042</v>
      </c>
      <c r="G37" s="65" t="s">
        <v>588</v>
      </c>
      <c r="H37" s="65"/>
      <c r="I37" s="349">
        <v>7</v>
      </c>
      <c r="J37" s="350">
        <v>7</v>
      </c>
      <c r="K37" s="349">
        <v>7</v>
      </c>
      <c r="L37" s="349"/>
      <c r="M37" s="349"/>
      <c r="N37" s="350"/>
      <c r="O37" s="351">
        <v>1</v>
      </c>
    </row>
    <row r="38" spans="1:15" s="171" customFormat="1" ht="48" thickBot="1">
      <c r="A38" s="173">
        <f t="shared" si="5"/>
        <v>27</v>
      </c>
      <c r="B38" s="174" t="s">
        <v>2237</v>
      </c>
      <c r="C38" s="174" t="s">
        <v>600</v>
      </c>
      <c r="D38" s="174" t="s">
        <v>1496</v>
      </c>
      <c r="E38" s="174" t="s">
        <v>2115</v>
      </c>
      <c r="F38" s="174" t="s">
        <v>2358</v>
      </c>
      <c r="G38" s="173" t="s">
        <v>588</v>
      </c>
      <c r="H38" s="173"/>
      <c r="I38" s="361">
        <v>18</v>
      </c>
      <c r="J38" s="362">
        <v>12</v>
      </c>
      <c r="K38" s="361"/>
      <c r="L38" s="361">
        <v>18</v>
      </c>
      <c r="M38" s="361"/>
      <c r="N38" s="362"/>
      <c r="O38" s="363">
        <v>1</v>
      </c>
    </row>
    <row r="39" spans="1:16" ht="36" customHeight="1" thickBot="1">
      <c r="A39" s="157">
        <f t="shared" si="5"/>
        <v>28</v>
      </c>
      <c r="B39" s="158" t="s">
        <v>2238</v>
      </c>
      <c r="C39" s="158" t="s">
        <v>600</v>
      </c>
      <c r="D39" s="158" t="s">
        <v>1548</v>
      </c>
      <c r="E39" s="158" t="s">
        <v>1379</v>
      </c>
      <c r="F39" s="158" t="s">
        <v>2344</v>
      </c>
      <c r="G39" s="20" t="s">
        <v>588</v>
      </c>
      <c r="H39" s="20"/>
      <c r="I39" s="352">
        <v>30</v>
      </c>
      <c r="J39" s="353">
        <v>15.7</v>
      </c>
      <c r="K39" s="352"/>
      <c r="L39" s="352">
        <v>30</v>
      </c>
      <c r="M39" s="352"/>
      <c r="N39" s="353"/>
      <c r="O39" s="354">
        <v>1</v>
      </c>
      <c r="P39" s="75"/>
    </row>
    <row r="40" spans="1:16" ht="63.75" thickBot="1">
      <c r="A40" s="160">
        <f t="shared" si="5"/>
        <v>29</v>
      </c>
      <c r="B40" s="161" t="s">
        <v>2244</v>
      </c>
      <c r="C40" s="161" t="s">
        <v>600</v>
      </c>
      <c r="D40" s="161" t="s">
        <v>1043</v>
      </c>
      <c r="E40" s="161" t="s">
        <v>601</v>
      </c>
      <c r="F40" s="161" t="s">
        <v>2345</v>
      </c>
      <c r="G40" s="76" t="s">
        <v>588</v>
      </c>
      <c r="H40" s="76"/>
      <c r="I40" s="355">
        <v>9</v>
      </c>
      <c r="J40" s="356">
        <v>9</v>
      </c>
      <c r="K40" s="355">
        <v>9</v>
      </c>
      <c r="L40" s="355"/>
      <c r="M40" s="355"/>
      <c r="N40" s="356"/>
      <c r="O40" s="357">
        <v>1</v>
      </c>
      <c r="P40" s="75"/>
    </row>
    <row r="41" spans="1:16" s="171" customFormat="1" ht="63.75" thickBot="1">
      <c r="A41" s="65">
        <f t="shared" si="5"/>
        <v>30</v>
      </c>
      <c r="B41" s="169" t="s">
        <v>1495</v>
      </c>
      <c r="C41" s="169" t="s">
        <v>600</v>
      </c>
      <c r="D41" s="169" t="s">
        <v>1550</v>
      </c>
      <c r="E41" s="169" t="s">
        <v>1494</v>
      </c>
      <c r="F41" s="169" t="s">
        <v>1551</v>
      </c>
      <c r="G41" s="65" t="s">
        <v>588</v>
      </c>
      <c r="H41" s="65" t="s">
        <v>1596</v>
      </c>
      <c r="I41" s="364">
        <v>42</v>
      </c>
      <c r="J41" s="365">
        <v>42</v>
      </c>
      <c r="K41" s="364">
        <v>42</v>
      </c>
      <c r="L41" s="364"/>
      <c r="M41" s="364"/>
      <c r="N41" s="365"/>
      <c r="O41" s="366">
        <v>1</v>
      </c>
      <c r="P41" s="337" t="s">
        <v>1487</v>
      </c>
    </row>
    <row r="42" spans="1:16" ht="48" thickBot="1">
      <c r="A42" s="160">
        <f t="shared" si="5"/>
        <v>31</v>
      </c>
      <c r="B42" s="161" t="s">
        <v>591</v>
      </c>
      <c r="C42" s="161" t="s">
        <v>600</v>
      </c>
      <c r="D42" s="161" t="s">
        <v>602</v>
      </c>
      <c r="E42" s="161" t="s">
        <v>603</v>
      </c>
      <c r="F42" s="161" t="s">
        <v>604</v>
      </c>
      <c r="G42" s="76" t="s">
        <v>588</v>
      </c>
      <c r="H42" s="76"/>
      <c r="I42" s="355"/>
      <c r="J42" s="356"/>
      <c r="K42" s="355"/>
      <c r="L42" s="355"/>
      <c r="M42" s="355"/>
      <c r="N42" s="356"/>
      <c r="O42" s="357">
        <v>1</v>
      </c>
      <c r="P42" s="75"/>
    </row>
    <row r="43" spans="1:16" ht="32.25" thickBot="1">
      <c r="A43" s="157">
        <f t="shared" si="5"/>
        <v>32</v>
      </c>
      <c r="B43" s="158" t="s">
        <v>1982</v>
      </c>
      <c r="C43" s="158" t="s">
        <v>600</v>
      </c>
      <c r="D43" s="158" t="s">
        <v>1552</v>
      </c>
      <c r="E43" s="158" t="s">
        <v>1380</v>
      </c>
      <c r="F43" s="158" t="s">
        <v>1497</v>
      </c>
      <c r="G43" s="20" t="s">
        <v>588</v>
      </c>
      <c r="H43" s="20"/>
      <c r="I43" s="352">
        <v>100</v>
      </c>
      <c r="J43" s="353">
        <v>30</v>
      </c>
      <c r="K43" s="352"/>
      <c r="L43" s="352">
        <v>100</v>
      </c>
      <c r="M43" s="352"/>
      <c r="N43" s="353"/>
      <c r="O43" s="354">
        <v>1</v>
      </c>
      <c r="P43" s="75"/>
    </row>
    <row r="44" spans="1:16" ht="48" thickBot="1">
      <c r="A44" s="160">
        <f t="shared" si="5"/>
        <v>33</v>
      </c>
      <c r="B44" s="161" t="s">
        <v>2245</v>
      </c>
      <c r="C44" s="161" t="s">
        <v>600</v>
      </c>
      <c r="D44" s="161" t="s">
        <v>1553</v>
      </c>
      <c r="E44" s="161" t="s">
        <v>605</v>
      </c>
      <c r="F44" s="161" t="s">
        <v>1498</v>
      </c>
      <c r="G44" s="76" t="s">
        <v>588</v>
      </c>
      <c r="H44" s="76"/>
      <c r="I44" s="355">
        <v>15</v>
      </c>
      <c r="J44" s="356">
        <v>15</v>
      </c>
      <c r="K44" s="355">
        <v>15</v>
      </c>
      <c r="L44" s="355"/>
      <c r="M44" s="355"/>
      <c r="N44" s="356"/>
      <c r="O44" s="357">
        <v>1</v>
      </c>
      <c r="P44" s="75"/>
    </row>
    <row r="45" spans="1:16" s="171" customFormat="1" ht="48" thickBot="1">
      <c r="A45" s="65">
        <f>A44+1</f>
        <v>34</v>
      </c>
      <c r="B45" s="169" t="s">
        <v>1981</v>
      </c>
      <c r="C45" s="169" t="s">
        <v>600</v>
      </c>
      <c r="D45" s="169" t="s">
        <v>2323</v>
      </c>
      <c r="E45" s="169" t="s">
        <v>1488</v>
      </c>
      <c r="F45" s="169" t="s">
        <v>2346</v>
      </c>
      <c r="G45" s="65" t="s">
        <v>588</v>
      </c>
      <c r="H45" s="65" t="s">
        <v>1596</v>
      </c>
      <c r="I45" s="349">
        <v>301</v>
      </c>
      <c r="J45" s="350">
        <v>90</v>
      </c>
      <c r="K45" s="367"/>
      <c r="L45" s="367"/>
      <c r="M45" s="367"/>
      <c r="N45" s="368"/>
      <c r="O45" s="351">
        <v>2</v>
      </c>
      <c r="P45" s="344"/>
    </row>
    <row r="46" spans="1:16" ht="32.25" thickBot="1">
      <c r="A46" s="160">
        <f>A45+1</f>
        <v>35</v>
      </c>
      <c r="B46" s="161" t="s">
        <v>709</v>
      </c>
      <c r="C46" s="161" t="s">
        <v>600</v>
      </c>
      <c r="D46" s="161" t="s">
        <v>779</v>
      </c>
      <c r="E46" s="161"/>
      <c r="F46" s="161"/>
      <c r="G46" s="76" t="s">
        <v>1242</v>
      </c>
      <c r="H46" s="76" t="s">
        <v>708</v>
      </c>
      <c r="I46" s="355">
        <v>30</v>
      </c>
      <c r="J46" s="356"/>
      <c r="K46" s="355"/>
      <c r="L46" s="355"/>
      <c r="M46" s="355"/>
      <c r="N46" s="356"/>
      <c r="O46" s="357"/>
      <c r="P46" s="75"/>
    </row>
    <row r="47" spans="1:16" ht="32.25" thickBot="1">
      <c r="A47" s="160">
        <f>A46+1</f>
        <v>36</v>
      </c>
      <c r="B47" s="161" t="s">
        <v>709</v>
      </c>
      <c r="C47" s="161" t="s">
        <v>600</v>
      </c>
      <c r="D47" s="161" t="s">
        <v>1549</v>
      </c>
      <c r="E47" s="161"/>
      <c r="F47" s="161"/>
      <c r="G47" s="76" t="s">
        <v>588</v>
      </c>
      <c r="H47" s="76" t="s">
        <v>708</v>
      </c>
      <c r="I47" s="355">
        <v>100</v>
      </c>
      <c r="J47" s="356">
        <v>90</v>
      </c>
      <c r="K47" s="355"/>
      <c r="L47" s="355"/>
      <c r="M47" s="355"/>
      <c r="N47" s="356"/>
      <c r="O47" s="357"/>
      <c r="P47" s="75"/>
    </row>
    <row r="48" spans="1:15" s="171" customFormat="1" ht="79.5" thickBot="1">
      <c r="A48" s="65">
        <f>A47+1</f>
        <v>37</v>
      </c>
      <c r="B48" s="169" t="s">
        <v>590</v>
      </c>
      <c r="C48" s="169" t="s">
        <v>600</v>
      </c>
      <c r="D48" s="169" t="s">
        <v>1548</v>
      </c>
      <c r="E48" s="169" t="s">
        <v>2120</v>
      </c>
      <c r="F48" s="169" t="s">
        <v>780</v>
      </c>
      <c r="G48" s="65" t="s">
        <v>592</v>
      </c>
      <c r="H48" s="65" t="s">
        <v>781</v>
      </c>
      <c r="I48" s="349">
        <v>50</v>
      </c>
      <c r="J48" s="350">
        <v>50</v>
      </c>
      <c r="K48" s="349"/>
      <c r="L48" s="349">
        <v>50</v>
      </c>
      <c r="M48" s="349"/>
      <c r="N48" s="350"/>
      <c r="O48" s="351">
        <v>1</v>
      </c>
    </row>
    <row r="49" spans="1:16" ht="33.75" customHeight="1" thickBot="1">
      <c r="A49" s="345"/>
      <c r="B49" s="346"/>
      <c r="C49" s="346"/>
      <c r="D49" s="346"/>
      <c r="E49" s="346"/>
      <c r="F49" s="346"/>
      <c r="G49" s="348"/>
      <c r="H49" s="348"/>
      <c r="I49" s="358">
        <f aca="true" t="shared" si="6" ref="I49:O49">SUM(I34:I48)</f>
        <v>746</v>
      </c>
      <c r="J49" s="359">
        <f t="shared" si="6"/>
        <v>404.7</v>
      </c>
      <c r="K49" s="358">
        <f t="shared" si="6"/>
        <v>93</v>
      </c>
      <c r="L49" s="358">
        <f t="shared" si="6"/>
        <v>213</v>
      </c>
      <c r="M49" s="358">
        <f t="shared" si="6"/>
        <v>0</v>
      </c>
      <c r="N49" s="359">
        <f t="shared" si="6"/>
        <v>0</v>
      </c>
      <c r="O49" s="360">
        <f t="shared" si="6"/>
        <v>14</v>
      </c>
      <c r="P49" s="75"/>
    </row>
    <row r="50" spans="1:15" s="171" customFormat="1" ht="48" thickBot="1">
      <c r="A50" s="65">
        <f>A48+1</f>
        <v>38</v>
      </c>
      <c r="B50" s="169" t="s">
        <v>2540</v>
      </c>
      <c r="C50" s="169" t="s">
        <v>606</v>
      </c>
      <c r="D50" s="169" t="s">
        <v>1547</v>
      </c>
      <c r="E50" s="169" t="s">
        <v>2539</v>
      </c>
      <c r="F50" s="169" t="s">
        <v>2118</v>
      </c>
      <c r="G50" s="65" t="s">
        <v>588</v>
      </c>
      <c r="H50" s="65"/>
      <c r="I50" s="349">
        <v>175</v>
      </c>
      <c r="J50" s="350">
        <v>68</v>
      </c>
      <c r="K50" s="349">
        <v>175</v>
      </c>
      <c r="L50" s="349"/>
      <c r="M50" s="349"/>
      <c r="N50" s="350"/>
      <c r="O50" s="351">
        <v>5</v>
      </c>
    </row>
    <row r="51" spans="1:15" s="171" customFormat="1" ht="48" thickBot="1">
      <c r="A51" s="65">
        <f aca="true" t="shared" si="7" ref="A51:A57">A50+1</f>
        <v>39</v>
      </c>
      <c r="B51" s="169" t="s">
        <v>1983</v>
      </c>
      <c r="C51" s="169" t="s">
        <v>606</v>
      </c>
      <c r="D51" s="169" t="s">
        <v>1546</v>
      </c>
      <c r="E51" s="169" t="s">
        <v>1228</v>
      </c>
      <c r="F51" s="169" t="s">
        <v>2538</v>
      </c>
      <c r="G51" s="65" t="s">
        <v>588</v>
      </c>
      <c r="H51" s="65"/>
      <c r="I51" s="349">
        <v>24.7</v>
      </c>
      <c r="J51" s="350">
        <v>21.6</v>
      </c>
      <c r="K51" s="349">
        <v>24.7</v>
      </c>
      <c r="L51" s="349"/>
      <c r="M51" s="349"/>
      <c r="N51" s="350"/>
      <c r="O51" s="351">
        <v>2</v>
      </c>
    </row>
    <row r="52" spans="1:15" s="171" customFormat="1" ht="63.75" thickBot="1">
      <c r="A52" s="65">
        <f t="shared" si="7"/>
        <v>40</v>
      </c>
      <c r="B52" s="169" t="s">
        <v>590</v>
      </c>
      <c r="C52" s="169" t="s">
        <v>606</v>
      </c>
      <c r="D52" s="169" t="s">
        <v>1544</v>
      </c>
      <c r="E52" s="169" t="s">
        <v>1229</v>
      </c>
      <c r="F52" s="169" t="s">
        <v>1543</v>
      </c>
      <c r="G52" s="65" t="s">
        <v>588</v>
      </c>
      <c r="H52" s="65"/>
      <c r="I52" s="349">
        <v>27</v>
      </c>
      <c r="J52" s="350">
        <v>15</v>
      </c>
      <c r="K52" s="349">
        <v>27</v>
      </c>
      <c r="L52" s="349"/>
      <c r="M52" s="349"/>
      <c r="N52" s="350"/>
      <c r="O52" s="351">
        <v>2</v>
      </c>
    </row>
    <row r="53" spans="1:15" s="171" customFormat="1" ht="63.75" thickBot="1">
      <c r="A53" s="765">
        <f t="shared" si="7"/>
        <v>41</v>
      </c>
      <c r="B53" s="169" t="s">
        <v>2541</v>
      </c>
      <c r="C53" s="169" t="s">
        <v>606</v>
      </c>
      <c r="D53" s="169" t="s">
        <v>1545</v>
      </c>
      <c r="E53" s="169" t="s">
        <v>2537</v>
      </c>
      <c r="F53" s="169" t="s">
        <v>2119</v>
      </c>
      <c r="G53" s="65" t="s">
        <v>588</v>
      </c>
      <c r="H53" s="65"/>
      <c r="I53" s="349">
        <v>84</v>
      </c>
      <c r="J53" s="350">
        <v>68</v>
      </c>
      <c r="K53" s="349">
        <v>84</v>
      </c>
      <c r="L53" s="349"/>
      <c r="M53" s="349"/>
      <c r="N53" s="350"/>
      <c r="O53" s="351">
        <v>2</v>
      </c>
    </row>
    <row r="54" spans="1:15" s="171" customFormat="1" ht="48" thickBot="1">
      <c r="A54" s="765">
        <f t="shared" si="7"/>
        <v>42</v>
      </c>
      <c r="B54" s="169" t="s">
        <v>595</v>
      </c>
      <c r="C54" s="169" t="s">
        <v>606</v>
      </c>
      <c r="D54" s="169" t="s">
        <v>2544</v>
      </c>
      <c r="E54" s="169" t="s">
        <v>2542</v>
      </c>
      <c r="F54" s="169" t="s">
        <v>2543</v>
      </c>
      <c r="G54" s="65" t="s">
        <v>588</v>
      </c>
      <c r="H54" s="65"/>
      <c r="I54" s="349">
        <v>25</v>
      </c>
      <c r="J54" s="350">
        <v>15</v>
      </c>
      <c r="K54" s="349">
        <v>25</v>
      </c>
      <c r="L54" s="349"/>
      <c r="M54" s="349"/>
      <c r="N54" s="350"/>
      <c r="O54" s="351">
        <v>1</v>
      </c>
    </row>
    <row r="55" spans="1:15" ht="49.5" customHeight="1" thickBot="1">
      <c r="A55" s="65">
        <f t="shared" si="7"/>
        <v>43</v>
      </c>
      <c r="B55" s="169" t="s">
        <v>2584</v>
      </c>
      <c r="C55" s="169" t="s">
        <v>606</v>
      </c>
      <c r="D55" s="169" t="s">
        <v>1232</v>
      </c>
      <c r="E55" s="169" t="s">
        <v>1493</v>
      </c>
      <c r="F55" s="169" t="s">
        <v>1046</v>
      </c>
      <c r="G55" s="20" t="s">
        <v>588</v>
      </c>
      <c r="H55" s="20" t="s">
        <v>1596</v>
      </c>
      <c r="I55" s="352">
        <v>70</v>
      </c>
      <c r="J55" s="353">
        <v>32</v>
      </c>
      <c r="K55" s="352"/>
      <c r="L55" s="352">
        <v>70</v>
      </c>
      <c r="M55" s="352"/>
      <c r="N55" s="353"/>
      <c r="O55" s="354">
        <v>3</v>
      </c>
    </row>
    <row r="56" spans="1:16" ht="48" thickBot="1">
      <c r="A56" s="157">
        <f t="shared" si="7"/>
        <v>44</v>
      </c>
      <c r="B56" s="158" t="s">
        <v>1983</v>
      </c>
      <c r="C56" s="158" t="s">
        <v>606</v>
      </c>
      <c r="D56" s="158" t="s">
        <v>686</v>
      </c>
      <c r="E56" s="158" t="s">
        <v>1234</v>
      </c>
      <c r="F56" s="158" t="s">
        <v>2121</v>
      </c>
      <c r="G56" s="20" t="s">
        <v>588</v>
      </c>
      <c r="H56" s="20"/>
      <c r="I56" s="352">
        <v>40</v>
      </c>
      <c r="J56" s="353">
        <v>35</v>
      </c>
      <c r="K56" s="352">
        <v>40</v>
      </c>
      <c r="L56" s="352"/>
      <c r="M56" s="352"/>
      <c r="N56" s="353"/>
      <c r="O56" s="354">
        <v>1</v>
      </c>
      <c r="P56" s="75"/>
    </row>
    <row r="57" spans="1:16" ht="36" customHeight="1" thickBot="1">
      <c r="A57" s="157">
        <f t="shared" si="7"/>
        <v>45</v>
      </c>
      <c r="B57" s="158" t="s">
        <v>2237</v>
      </c>
      <c r="C57" s="169" t="s">
        <v>606</v>
      </c>
      <c r="D57" s="169" t="s">
        <v>1538</v>
      </c>
      <c r="E57" s="158" t="s">
        <v>1235</v>
      </c>
      <c r="F57" s="169" t="s">
        <v>1047</v>
      </c>
      <c r="G57" s="20" t="s">
        <v>588</v>
      </c>
      <c r="H57" s="20" t="s">
        <v>1596</v>
      </c>
      <c r="I57" s="352">
        <v>311</v>
      </c>
      <c r="J57" s="353">
        <v>40</v>
      </c>
      <c r="K57" s="352"/>
      <c r="L57" s="352"/>
      <c r="M57" s="352"/>
      <c r="N57" s="353"/>
      <c r="O57" s="354">
        <v>3</v>
      </c>
      <c r="P57" s="343" t="s">
        <v>1500</v>
      </c>
    </row>
    <row r="58" spans="1:16" ht="32.25" thickBot="1">
      <c r="A58" s="340">
        <f aca="true" t="shared" si="8" ref="A58:A65">A57+1</f>
        <v>46</v>
      </c>
      <c r="B58" s="161" t="s">
        <v>709</v>
      </c>
      <c r="C58" s="161" t="s">
        <v>606</v>
      </c>
      <c r="D58" s="161" t="s">
        <v>1537</v>
      </c>
      <c r="E58" s="161"/>
      <c r="F58" s="161"/>
      <c r="G58" s="76" t="s">
        <v>592</v>
      </c>
      <c r="H58" s="76" t="s">
        <v>708</v>
      </c>
      <c r="I58" s="355">
        <v>450</v>
      </c>
      <c r="J58" s="356"/>
      <c r="K58" s="355"/>
      <c r="L58" s="355"/>
      <c r="M58" s="355"/>
      <c r="N58" s="356"/>
      <c r="O58" s="357"/>
      <c r="P58" s="75"/>
    </row>
    <row r="59" spans="1:16" ht="32.25" thickBot="1">
      <c r="A59" s="157">
        <f t="shared" si="8"/>
        <v>47</v>
      </c>
      <c r="B59" s="158" t="s">
        <v>1983</v>
      </c>
      <c r="C59" s="158" t="s">
        <v>606</v>
      </c>
      <c r="D59" s="158" t="s">
        <v>1048</v>
      </c>
      <c r="E59" s="158" t="s">
        <v>1236</v>
      </c>
      <c r="F59" s="158" t="s">
        <v>280</v>
      </c>
      <c r="G59" s="20" t="s">
        <v>588</v>
      </c>
      <c r="H59" s="20"/>
      <c r="I59" s="352">
        <v>39</v>
      </c>
      <c r="J59" s="353">
        <v>20</v>
      </c>
      <c r="K59" s="352">
        <v>39</v>
      </c>
      <c r="L59" s="352"/>
      <c r="M59" s="352"/>
      <c r="N59" s="353"/>
      <c r="O59" s="354">
        <v>2</v>
      </c>
      <c r="P59" s="75"/>
    </row>
    <row r="60" spans="1:16" ht="32.25" thickBot="1">
      <c r="A60" s="164">
        <f t="shared" si="8"/>
        <v>48</v>
      </c>
      <c r="B60" s="161" t="s">
        <v>1984</v>
      </c>
      <c r="C60" s="161" t="s">
        <v>606</v>
      </c>
      <c r="D60" s="161"/>
      <c r="E60" s="161" t="s">
        <v>2265</v>
      </c>
      <c r="F60" s="161"/>
      <c r="G60" s="76" t="s">
        <v>592</v>
      </c>
      <c r="H60" s="76"/>
      <c r="I60" s="355">
        <v>30</v>
      </c>
      <c r="J60" s="356">
        <v>30</v>
      </c>
      <c r="K60" s="355">
        <v>30</v>
      </c>
      <c r="L60" s="355"/>
      <c r="M60" s="355"/>
      <c r="N60" s="356"/>
      <c r="O60" s="357">
        <v>3</v>
      </c>
      <c r="P60" s="75"/>
    </row>
    <row r="61" spans="1:16" ht="32.25" thickBot="1">
      <c r="A61" s="160">
        <f t="shared" si="8"/>
        <v>49</v>
      </c>
      <c r="B61" s="161" t="s">
        <v>2262</v>
      </c>
      <c r="C61" s="161" t="s">
        <v>606</v>
      </c>
      <c r="D61" s="161"/>
      <c r="E61" s="161" t="s">
        <v>2266</v>
      </c>
      <c r="F61" s="161"/>
      <c r="G61" s="76" t="s">
        <v>592</v>
      </c>
      <c r="H61" s="76"/>
      <c r="I61" s="355">
        <v>22</v>
      </c>
      <c r="J61" s="356">
        <v>22</v>
      </c>
      <c r="K61" s="355">
        <v>22</v>
      </c>
      <c r="L61" s="355"/>
      <c r="M61" s="355"/>
      <c r="N61" s="356"/>
      <c r="O61" s="357">
        <v>3</v>
      </c>
      <c r="P61" s="75"/>
    </row>
    <row r="62" spans="1:16" ht="48" thickBot="1">
      <c r="A62" s="164">
        <f t="shared" si="8"/>
        <v>50</v>
      </c>
      <c r="B62" s="158" t="s">
        <v>1535</v>
      </c>
      <c r="C62" s="158" t="s">
        <v>606</v>
      </c>
      <c r="D62" s="158" t="s">
        <v>1536</v>
      </c>
      <c r="E62" s="158" t="s">
        <v>1534</v>
      </c>
      <c r="F62" s="158" t="s">
        <v>1541</v>
      </c>
      <c r="G62" s="20" t="s">
        <v>588</v>
      </c>
      <c r="H62" s="20"/>
      <c r="I62" s="352">
        <v>24</v>
      </c>
      <c r="J62" s="353">
        <v>24</v>
      </c>
      <c r="K62" s="352">
        <v>24</v>
      </c>
      <c r="L62" s="352"/>
      <c r="M62" s="352"/>
      <c r="N62" s="353"/>
      <c r="O62" s="354">
        <v>1</v>
      </c>
      <c r="P62" s="75"/>
    </row>
    <row r="63" spans="1:16" ht="63.75" thickBot="1">
      <c r="A63" s="160">
        <f t="shared" si="8"/>
        <v>51</v>
      </c>
      <c r="B63" s="158" t="s">
        <v>2354</v>
      </c>
      <c r="C63" s="158" t="s">
        <v>606</v>
      </c>
      <c r="D63" s="158" t="s">
        <v>2122</v>
      </c>
      <c r="E63" s="158" t="s">
        <v>12</v>
      </c>
      <c r="F63" s="158" t="s">
        <v>1049</v>
      </c>
      <c r="G63" s="20" t="s">
        <v>588</v>
      </c>
      <c r="H63" s="20"/>
      <c r="I63" s="352">
        <v>20</v>
      </c>
      <c r="J63" s="353">
        <v>20</v>
      </c>
      <c r="K63" s="352">
        <v>20</v>
      </c>
      <c r="L63" s="352"/>
      <c r="M63" s="352"/>
      <c r="N63" s="353"/>
      <c r="O63" s="354">
        <v>1</v>
      </c>
      <c r="P63" s="75"/>
    </row>
    <row r="64" spans="1:16" ht="63.75" thickBot="1">
      <c r="A64" s="160">
        <f t="shared" si="8"/>
        <v>52</v>
      </c>
      <c r="B64" s="158" t="s">
        <v>13</v>
      </c>
      <c r="C64" s="158" t="s">
        <v>606</v>
      </c>
      <c r="D64" s="158" t="s">
        <v>1540</v>
      </c>
      <c r="E64" s="158" t="s">
        <v>14</v>
      </c>
      <c r="F64" s="158" t="s">
        <v>1050</v>
      </c>
      <c r="G64" s="20" t="s">
        <v>588</v>
      </c>
      <c r="H64" s="20"/>
      <c r="I64" s="352"/>
      <c r="J64" s="353"/>
      <c r="K64" s="352"/>
      <c r="L64" s="352"/>
      <c r="M64" s="352"/>
      <c r="N64" s="353"/>
      <c r="O64" s="354">
        <v>1</v>
      </c>
      <c r="P64" s="75"/>
    </row>
    <row r="65" spans="1:16" ht="32.25" thickBot="1">
      <c r="A65" s="160">
        <f t="shared" si="8"/>
        <v>53</v>
      </c>
      <c r="B65" s="161" t="s">
        <v>2262</v>
      </c>
      <c r="C65" s="161" t="s">
        <v>606</v>
      </c>
      <c r="D65" s="161" t="s">
        <v>2263</v>
      </c>
      <c r="E65" s="161" t="s">
        <v>2264</v>
      </c>
      <c r="F65" s="161"/>
      <c r="G65" s="76" t="s">
        <v>592</v>
      </c>
      <c r="H65" s="76"/>
      <c r="I65" s="355">
        <v>15</v>
      </c>
      <c r="J65" s="356">
        <v>15</v>
      </c>
      <c r="K65" s="355">
        <v>15</v>
      </c>
      <c r="L65" s="355"/>
      <c r="M65" s="355"/>
      <c r="N65" s="356"/>
      <c r="O65" s="357"/>
      <c r="P65" s="75"/>
    </row>
    <row r="66" spans="1:16" ht="39" customHeight="1" thickBot="1">
      <c r="A66" s="345"/>
      <c r="B66" s="346"/>
      <c r="C66" s="346"/>
      <c r="D66" s="346"/>
      <c r="E66" s="346"/>
      <c r="F66" s="346"/>
      <c r="G66" s="348"/>
      <c r="H66" s="348"/>
      <c r="I66" s="358">
        <f aca="true" t="shared" si="9" ref="I66:O66">SUM(I50:I65)</f>
        <v>1356.7</v>
      </c>
      <c r="J66" s="359">
        <f t="shared" si="9"/>
        <v>425.6</v>
      </c>
      <c r="K66" s="358">
        <f t="shared" si="9"/>
        <v>525.7</v>
      </c>
      <c r="L66" s="358">
        <f t="shared" si="9"/>
        <v>70</v>
      </c>
      <c r="M66" s="358">
        <f t="shared" si="9"/>
        <v>0</v>
      </c>
      <c r="N66" s="359">
        <f t="shared" si="9"/>
        <v>0</v>
      </c>
      <c r="O66" s="360">
        <f t="shared" si="9"/>
        <v>30</v>
      </c>
      <c r="P66" s="75"/>
    </row>
    <row r="67" spans="1:16" s="171" customFormat="1" ht="63.75" thickBot="1">
      <c r="A67" s="65">
        <f>A65+1</f>
        <v>54</v>
      </c>
      <c r="B67" s="169" t="s">
        <v>2239</v>
      </c>
      <c r="C67" s="169" t="s">
        <v>1237</v>
      </c>
      <c r="D67" s="169" t="s">
        <v>1051</v>
      </c>
      <c r="E67" s="169" t="s">
        <v>2123</v>
      </c>
      <c r="F67" s="169" t="s">
        <v>812</v>
      </c>
      <c r="G67" s="65" t="s">
        <v>588</v>
      </c>
      <c r="H67" s="65" t="s">
        <v>1596</v>
      </c>
      <c r="I67" s="349">
        <v>52</v>
      </c>
      <c r="J67" s="350">
        <v>36</v>
      </c>
      <c r="K67" s="349">
        <v>52</v>
      </c>
      <c r="L67" s="349"/>
      <c r="M67" s="349"/>
      <c r="N67" s="350"/>
      <c r="O67" s="351">
        <v>4</v>
      </c>
      <c r="P67" s="344"/>
    </row>
    <row r="68" spans="1:15" s="171" customFormat="1" ht="48" thickBot="1">
      <c r="A68" s="65">
        <f>A67+1</f>
        <v>55</v>
      </c>
      <c r="B68" s="169" t="s">
        <v>2125</v>
      </c>
      <c r="C68" s="169" t="s">
        <v>1237</v>
      </c>
      <c r="D68" s="169" t="s">
        <v>813</v>
      </c>
      <c r="E68" s="169" t="s">
        <v>276</v>
      </c>
      <c r="F68" s="169" t="s">
        <v>2124</v>
      </c>
      <c r="G68" s="65" t="s">
        <v>588</v>
      </c>
      <c r="H68" s="65"/>
      <c r="I68" s="349">
        <v>230</v>
      </c>
      <c r="J68" s="350">
        <v>83.2</v>
      </c>
      <c r="K68" s="349">
        <v>230</v>
      </c>
      <c r="L68" s="349"/>
      <c r="M68" s="349"/>
      <c r="N68" s="350"/>
      <c r="O68" s="351">
        <v>4</v>
      </c>
    </row>
    <row r="69" spans="1:15" s="171" customFormat="1" ht="48" thickBot="1">
      <c r="A69" s="65">
        <f>A68+1</f>
        <v>56</v>
      </c>
      <c r="B69" s="169" t="s">
        <v>1983</v>
      </c>
      <c r="C69" s="169" t="s">
        <v>1237</v>
      </c>
      <c r="D69" s="169" t="s">
        <v>814</v>
      </c>
      <c r="E69" s="169" t="s">
        <v>279</v>
      </c>
      <c r="F69" s="169" t="s">
        <v>2126</v>
      </c>
      <c r="G69" s="65" t="s">
        <v>588</v>
      </c>
      <c r="H69" s="65"/>
      <c r="I69" s="349">
        <v>60</v>
      </c>
      <c r="J69" s="350">
        <v>30</v>
      </c>
      <c r="K69" s="349">
        <v>60</v>
      </c>
      <c r="L69" s="349"/>
      <c r="M69" s="349"/>
      <c r="N69" s="350"/>
      <c r="O69" s="351">
        <v>2</v>
      </c>
    </row>
    <row r="70" spans="1:15" s="171" customFormat="1" ht="32.25" thickBot="1">
      <c r="A70" s="65">
        <f>A69+1</f>
        <v>57</v>
      </c>
      <c r="B70" s="169" t="s">
        <v>277</v>
      </c>
      <c r="C70" s="169" t="s">
        <v>1237</v>
      </c>
      <c r="D70" s="169" t="s">
        <v>815</v>
      </c>
      <c r="E70" s="169" t="s">
        <v>278</v>
      </c>
      <c r="F70" s="169" t="s">
        <v>1238</v>
      </c>
      <c r="G70" s="65" t="s">
        <v>592</v>
      </c>
      <c r="H70" s="65"/>
      <c r="I70" s="349">
        <v>16</v>
      </c>
      <c r="J70" s="350">
        <v>16</v>
      </c>
      <c r="K70" s="349">
        <v>16</v>
      </c>
      <c r="L70" s="349"/>
      <c r="M70" s="349"/>
      <c r="N70" s="350"/>
      <c r="O70" s="351">
        <v>1</v>
      </c>
    </row>
    <row r="71" spans="1:15" s="171" customFormat="1" ht="48" thickBot="1">
      <c r="A71" s="65">
        <f>A70+1</f>
        <v>58</v>
      </c>
      <c r="B71" s="169" t="s">
        <v>1985</v>
      </c>
      <c r="C71" s="169" t="s">
        <v>1237</v>
      </c>
      <c r="D71" s="169" t="s">
        <v>816</v>
      </c>
      <c r="E71" s="169" t="s">
        <v>2387</v>
      </c>
      <c r="F71" s="169" t="s">
        <v>2127</v>
      </c>
      <c r="G71" s="65" t="s">
        <v>588</v>
      </c>
      <c r="H71" s="65"/>
      <c r="I71" s="349">
        <v>347</v>
      </c>
      <c r="J71" s="350">
        <v>101</v>
      </c>
      <c r="K71" s="349"/>
      <c r="L71" s="349">
        <v>347</v>
      </c>
      <c r="M71" s="349"/>
      <c r="N71" s="350"/>
      <c r="O71" s="351">
        <v>2</v>
      </c>
    </row>
    <row r="72" spans="1:16" ht="31.5" customHeight="1" thickBot="1">
      <c r="A72" s="345"/>
      <c r="B72" s="346"/>
      <c r="C72" s="346"/>
      <c r="D72" s="346"/>
      <c r="E72" s="346"/>
      <c r="F72" s="346"/>
      <c r="G72" s="348"/>
      <c r="H72" s="348"/>
      <c r="I72" s="358">
        <f aca="true" t="shared" si="10" ref="I72:O72">SUM(I67:I71)</f>
        <v>705</v>
      </c>
      <c r="J72" s="359">
        <f t="shared" si="10"/>
        <v>266.2</v>
      </c>
      <c r="K72" s="358">
        <f t="shared" si="10"/>
        <v>358</v>
      </c>
      <c r="L72" s="358">
        <f t="shared" si="10"/>
        <v>347</v>
      </c>
      <c r="M72" s="358">
        <f t="shared" si="10"/>
        <v>0</v>
      </c>
      <c r="N72" s="359">
        <f t="shared" si="10"/>
        <v>0</v>
      </c>
      <c r="O72" s="360">
        <f t="shared" si="10"/>
        <v>13</v>
      </c>
      <c r="P72" s="75"/>
    </row>
    <row r="73" spans="1:16" ht="32.25" thickBot="1">
      <c r="A73" s="163">
        <f>A71+1</f>
        <v>59</v>
      </c>
      <c r="B73" s="156" t="s">
        <v>591</v>
      </c>
      <c r="C73" s="156" t="s">
        <v>1239</v>
      </c>
      <c r="D73" s="156" t="s">
        <v>817</v>
      </c>
      <c r="E73" s="156" t="s">
        <v>493</v>
      </c>
      <c r="F73" s="156" t="s">
        <v>647</v>
      </c>
      <c r="G73" s="17" t="s">
        <v>592</v>
      </c>
      <c r="H73" s="17"/>
      <c r="I73" s="219">
        <v>24</v>
      </c>
      <c r="J73" s="220">
        <v>8</v>
      </c>
      <c r="K73" s="219">
        <v>24</v>
      </c>
      <c r="L73" s="219"/>
      <c r="M73" s="219"/>
      <c r="N73" s="220"/>
      <c r="O73" s="184">
        <v>2</v>
      </c>
      <c r="P73" s="75"/>
    </row>
    <row r="74" spans="1:15" s="171" customFormat="1" ht="32.25" thickBot="1">
      <c r="A74" s="65">
        <f aca="true" t="shared" si="11" ref="A74:A79">A73+1</f>
        <v>60</v>
      </c>
      <c r="B74" s="169" t="s">
        <v>590</v>
      </c>
      <c r="C74" s="169" t="s">
        <v>1239</v>
      </c>
      <c r="D74" s="169" t="s">
        <v>818</v>
      </c>
      <c r="E74" s="169" t="s">
        <v>494</v>
      </c>
      <c r="F74" s="169" t="s">
        <v>1240</v>
      </c>
      <c r="G74" s="65" t="s">
        <v>588</v>
      </c>
      <c r="H74" s="65"/>
      <c r="I74" s="349">
        <v>42</v>
      </c>
      <c r="J74" s="350">
        <v>20</v>
      </c>
      <c r="K74" s="349"/>
      <c r="L74" s="349">
        <v>42</v>
      </c>
      <c r="M74" s="349"/>
      <c r="N74" s="350"/>
      <c r="O74" s="351">
        <v>3</v>
      </c>
    </row>
    <row r="75" spans="1:15" s="171" customFormat="1" ht="32.25" thickBot="1">
      <c r="A75" s="65">
        <f t="shared" si="11"/>
        <v>61</v>
      </c>
      <c r="B75" s="169" t="s">
        <v>2128</v>
      </c>
      <c r="C75" s="169" t="s">
        <v>1239</v>
      </c>
      <c r="D75" s="169" t="s">
        <v>819</v>
      </c>
      <c r="E75" s="169" t="s">
        <v>1486</v>
      </c>
      <c r="F75" s="169" t="s">
        <v>2093</v>
      </c>
      <c r="G75" s="65" t="s">
        <v>588</v>
      </c>
      <c r="H75" s="65"/>
      <c r="I75" s="349">
        <v>56.2</v>
      </c>
      <c r="J75" s="350">
        <v>24</v>
      </c>
      <c r="K75" s="349">
        <v>56.2</v>
      </c>
      <c r="L75" s="349"/>
      <c r="M75" s="349"/>
      <c r="N75" s="350"/>
      <c r="O75" s="351">
        <v>4</v>
      </c>
    </row>
    <row r="76" spans="1:15" s="171" customFormat="1" ht="32.25" thickBot="1">
      <c r="A76" s="65">
        <f t="shared" si="11"/>
        <v>62</v>
      </c>
      <c r="B76" s="169" t="s">
        <v>590</v>
      </c>
      <c r="C76" s="169" t="s">
        <v>1239</v>
      </c>
      <c r="D76" s="169" t="s">
        <v>820</v>
      </c>
      <c r="E76" s="169" t="s">
        <v>964</v>
      </c>
      <c r="F76" s="169" t="s">
        <v>1241</v>
      </c>
      <c r="G76" s="65" t="s">
        <v>1242</v>
      </c>
      <c r="H76" s="65"/>
      <c r="I76" s="349">
        <v>72</v>
      </c>
      <c r="J76" s="350">
        <v>12</v>
      </c>
      <c r="K76" s="349">
        <v>72</v>
      </c>
      <c r="L76" s="349"/>
      <c r="M76" s="349"/>
      <c r="N76" s="350"/>
      <c r="O76" s="351">
        <v>2</v>
      </c>
    </row>
    <row r="77" spans="1:15" s="171" customFormat="1" ht="32.25" thickBot="1">
      <c r="A77" s="65">
        <f t="shared" si="11"/>
        <v>63</v>
      </c>
      <c r="B77" s="169" t="s">
        <v>591</v>
      </c>
      <c r="C77" s="169" t="s">
        <v>1239</v>
      </c>
      <c r="D77" s="169" t="s">
        <v>821</v>
      </c>
      <c r="E77" s="169" t="s">
        <v>495</v>
      </c>
      <c r="F77" s="169" t="s">
        <v>746</v>
      </c>
      <c r="G77" s="65" t="s">
        <v>592</v>
      </c>
      <c r="H77" s="65" t="s">
        <v>747</v>
      </c>
      <c r="I77" s="349">
        <v>18</v>
      </c>
      <c r="J77" s="350">
        <v>6</v>
      </c>
      <c r="K77" s="349">
        <v>18</v>
      </c>
      <c r="L77" s="349"/>
      <c r="M77" s="349"/>
      <c r="N77" s="350"/>
      <c r="O77" s="351">
        <v>1</v>
      </c>
    </row>
    <row r="78" spans="1:15" s="171" customFormat="1" ht="32.25" thickBot="1">
      <c r="A78" s="65">
        <f t="shared" si="11"/>
        <v>64</v>
      </c>
      <c r="B78" s="169" t="s">
        <v>591</v>
      </c>
      <c r="C78" s="169" t="s">
        <v>1239</v>
      </c>
      <c r="D78" s="169" t="s">
        <v>822</v>
      </c>
      <c r="E78" s="169" t="s">
        <v>496</v>
      </c>
      <c r="F78" s="169" t="s">
        <v>1243</v>
      </c>
      <c r="G78" s="65" t="s">
        <v>588</v>
      </c>
      <c r="H78" s="65"/>
      <c r="I78" s="349">
        <v>25</v>
      </c>
      <c r="J78" s="350">
        <v>6</v>
      </c>
      <c r="K78" s="349">
        <v>25</v>
      </c>
      <c r="L78" s="349"/>
      <c r="M78" s="349"/>
      <c r="N78" s="350"/>
      <c r="O78" s="351">
        <v>1</v>
      </c>
    </row>
    <row r="79" spans="1:15" s="171" customFormat="1" ht="32.25" thickBot="1">
      <c r="A79" s="65">
        <f t="shared" si="11"/>
        <v>65</v>
      </c>
      <c r="B79" s="169" t="s">
        <v>591</v>
      </c>
      <c r="C79" s="169" t="s">
        <v>1239</v>
      </c>
      <c r="D79" s="169" t="s">
        <v>823</v>
      </c>
      <c r="E79" s="169" t="s">
        <v>497</v>
      </c>
      <c r="F79" s="169" t="s">
        <v>498</v>
      </c>
      <c r="G79" s="65" t="s">
        <v>592</v>
      </c>
      <c r="H79" s="65"/>
      <c r="I79" s="349">
        <v>30</v>
      </c>
      <c r="J79" s="350">
        <v>8</v>
      </c>
      <c r="K79" s="349">
        <v>30</v>
      </c>
      <c r="L79" s="349"/>
      <c r="M79" s="349"/>
      <c r="N79" s="350"/>
      <c r="O79" s="351">
        <v>2</v>
      </c>
    </row>
    <row r="80" spans="1:15" ht="48" thickBot="1">
      <c r="A80" s="65">
        <f>A79+1</f>
        <v>66</v>
      </c>
      <c r="B80" s="169" t="s">
        <v>709</v>
      </c>
      <c r="C80" s="169" t="s">
        <v>1239</v>
      </c>
      <c r="D80" s="169" t="s">
        <v>824</v>
      </c>
      <c r="E80" s="190" t="s">
        <v>1489</v>
      </c>
      <c r="F80" s="16" t="s">
        <v>2129</v>
      </c>
      <c r="G80" s="20" t="s">
        <v>588</v>
      </c>
      <c r="H80" s="20" t="s">
        <v>1596</v>
      </c>
      <c r="I80" s="352">
        <v>63</v>
      </c>
      <c r="J80" s="353">
        <v>40</v>
      </c>
      <c r="K80" s="355"/>
      <c r="L80" s="355"/>
      <c r="M80" s="355"/>
      <c r="N80" s="356"/>
      <c r="O80" s="357"/>
    </row>
    <row r="81" spans="1:15" s="171" customFormat="1" ht="32.25" thickBot="1">
      <c r="A81" s="172">
        <f>A80+1</f>
        <v>67</v>
      </c>
      <c r="B81" s="169" t="s">
        <v>590</v>
      </c>
      <c r="C81" s="169" t="s">
        <v>1239</v>
      </c>
      <c r="D81" s="169" t="s">
        <v>1539</v>
      </c>
      <c r="E81" s="169" t="s">
        <v>499</v>
      </c>
      <c r="F81" s="169" t="s">
        <v>1998</v>
      </c>
      <c r="G81" s="65" t="s">
        <v>588</v>
      </c>
      <c r="H81" s="65"/>
      <c r="I81" s="349">
        <v>20</v>
      </c>
      <c r="J81" s="350">
        <v>6</v>
      </c>
      <c r="K81" s="349">
        <v>20</v>
      </c>
      <c r="L81" s="349"/>
      <c r="M81" s="349"/>
      <c r="N81" s="350"/>
      <c r="O81" s="351">
        <v>2</v>
      </c>
    </row>
    <row r="82" spans="1:15" s="171" customFormat="1" ht="32.25" thickBot="1">
      <c r="A82" s="65">
        <f>A81+1</f>
        <v>68</v>
      </c>
      <c r="B82" s="169" t="s">
        <v>591</v>
      </c>
      <c r="C82" s="169" t="s">
        <v>1239</v>
      </c>
      <c r="D82" s="169" t="s">
        <v>687</v>
      </c>
      <c r="E82" s="169" t="s">
        <v>504</v>
      </c>
      <c r="F82" s="169" t="s">
        <v>503</v>
      </c>
      <c r="G82" s="65" t="s">
        <v>592</v>
      </c>
      <c r="H82" s="177"/>
      <c r="I82" s="349">
        <v>25</v>
      </c>
      <c r="J82" s="350">
        <v>6</v>
      </c>
      <c r="K82" s="349">
        <v>25</v>
      </c>
      <c r="L82" s="349"/>
      <c r="M82" s="349"/>
      <c r="N82" s="369"/>
      <c r="O82" s="351">
        <v>1</v>
      </c>
    </row>
    <row r="83" spans="1:15" s="171" customFormat="1" ht="32.25" thickBot="1">
      <c r="A83" s="172">
        <f>A82+1</f>
        <v>69</v>
      </c>
      <c r="B83" s="169" t="s">
        <v>591</v>
      </c>
      <c r="C83" s="169" t="s">
        <v>1239</v>
      </c>
      <c r="D83" s="169" t="s">
        <v>505</v>
      </c>
      <c r="E83" s="169" t="s">
        <v>506</v>
      </c>
      <c r="F83" s="169" t="s">
        <v>505</v>
      </c>
      <c r="G83" s="65" t="s">
        <v>592</v>
      </c>
      <c r="H83" s="177"/>
      <c r="I83" s="349">
        <v>20</v>
      </c>
      <c r="J83" s="350">
        <v>6</v>
      </c>
      <c r="K83" s="349">
        <v>20</v>
      </c>
      <c r="L83" s="349"/>
      <c r="M83" s="349"/>
      <c r="N83" s="369"/>
      <c r="O83" s="351">
        <v>1</v>
      </c>
    </row>
    <row r="84" spans="1:16" ht="48" thickBot="1">
      <c r="A84" s="65">
        <f>A83+1</f>
        <v>70</v>
      </c>
      <c r="B84" s="180" t="s">
        <v>1983</v>
      </c>
      <c r="C84" s="178" t="s">
        <v>1239</v>
      </c>
      <c r="D84" s="178" t="s">
        <v>825</v>
      </c>
      <c r="E84" s="178" t="s">
        <v>648</v>
      </c>
      <c r="F84" s="178" t="s">
        <v>646</v>
      </c>
      <c r="G84" s="172" t="s">
        <v>592</v>
      </c>
      <c r="H84" s="172" t="s">
        <v>1596</v>
      </c>
      <c r="I84" s="370">
        <v>18</v>
      </c>
      <c r="J84" s="371">
        <v>6</v>
      </c>
      <c r="K84" s="370">
        <v>18</v>
      </c>
      <c r="L84" s="372" t="s">
        <v>999</v>
      </c>
      <c r="M84" s="372" t="s">
        <v>999</v>
      </c>
      <c r="N84" s="373" t="s">
        <v>999</v>
      </c>
      <c r="O84" s="374">
        <v>1</v>
      </c>
      <c r="P84" s="337" t="s">
        <v>1487</v>
      </c>
    </row>
    <row r="85" spans="1:16" ht="44.25" customHeight="1" thickBot="1">
      <c r="A85" s="345"/>
      <c r="B85" s="346"/>
      <c r="C85" s="346"/>
      <c r="D85" s="346"/>
      <c r="E85" s="346"/>
      <c r="F85" s="346"/>
      <c r="G85" s="348"/>
      <c r="H85" s="348"/>
      <c r="I85" s="375">
        <f>SUM(I73:I84)</f>
        <v>413.2</v>
      </c>
      <c r="J85" s="359">
        <f>SUM(J73:J84)</f>
        <v>148</v>
      </c>
      <c r="K85" s="358">
        <f>SUM(K73:K84)</f>
        <v>308.2</v>
      </c>
      <c r="L85" s="358">
        <f>SUM(L73:L81)</f>
        <v>42</v>
      </c>
      <c r="M85" s="358">
        <f>SUM(M73:M81)</f>
        <v>0</v>
      </c>
      <c r="N85" s="359">
        <f>SUM(N73:N81)</f>
        <v>0</v>
      </c>
      <c r="O85" s="360">
        <f>SUM(O73:O84)</f>
        <v>20</v>
      </c>
      <c r="P85" s="75"/>
    </row>
    <row r="86" spans="1:16" s="171" customFormat="1" ht="63.75" thickBot="1">
      <c r="A86" s="65">
        <f>A84+1</f>
        <v>71</v>
      </c>
      <c r="B86" s="169" t="s">
        <v>1983</v>
      </c>
      <c r="C86" s="169" t="s">
        <v>2247</v>
      </c>
      <c r="D86" s="169" t="s">
        <v>826</v>
      </c>
      <c r="E86" s="169" t="s">
        <v>1489</v>
      </c>
      <c r="F86" s="169" t="s">
        <v>649</v>
      </c>
      <c r="G86" s="65" t="s">
        <v>588</v>
      </c>
      <c r="H86" s="65" t="s">
        <v>1596</v>
      </c>
      <c r="I86" s="376">
        <v>250</v>
      </c>
      <c r="J86" s="377">
        <v>170</v>
      </c>
      <c r="K86" s="376">
        <v>250</v>
      </c>
      <c r="L86" s="376"/>
      <c r="M86" s="376"/>
      <c r="N86" s="377"/>
      <c r="O86" s="378">
        <v>5</v>
      </c>
      <c r="P86" s="344"/>
    </row>
    <row r="87" spans="1:15" s="171" customFormat="1" ht="63.75" thickBot="1">
      <c r="A87" s="65">
        <f>A86+1</f>
        <v>72</v>
      </c>
      <c r="B87" s="169" t="s">
        <v>1983</v>
      </c>
      <c r="C87" s="169" t="s">
        <v>2247</v>
      </c>
      <c r="D87" s="169" t="s">
        <v>827</v>
      </c>
      <c r="E87" s="169" t="s">
        <v>954</v>
      </c>
      <c r="F87" s="169" t="s">
        <v>649</v>
      </c>
      <c r="G87" s="65" t="s">
        <v>588</v>
      </c>
      <c r="H87" s="65"/>
      <c r="I87" s="376">
        <v>50</v>
      </c>
      <c r="J87" s="377">
        <v>35</v>
      </c>
      <c r="K87" s="376">
        <v>50</v>
      </c>
      <c r="L87" s="376"/>
      <c r="M87" s="376"/>
      <c r="N87" s="377"/>
      <c r="O87" s="378">
        <v>5</v>
      </c>
    </row>
    <row r="88" spans="1:15" s="171" customFormat="1" ht="48" customHeight="1" thickBot="1">
      <c r="A88" s="65">
        <f aca="true" t="shared" si="12" ref="A88:A96">A87+1</f>
        <v>73</v>
      </c>
      <c r="B88" s="169" t="s">
        <v>1983</v>
      </c>
      <c r="C88" s="169" t="s">
        <v>2247</v>
      </c>
      <c r="D88" s="169" t="s">
        <v>828</v>
      </c>
      <c r="E88" s="169" t="s">
        <v>955</v>
      </c>
      <c r="F88" s="169" t="s">
        <v>829</v>
      </c>
      <c r="G88" s="65" t="s">
        <v>588</v>
      </c>
      <c r="H88" s="65"/>
      <c r="I88" s="376">
        <v>100</v>
      </c>
      <c r="J88" s="377">
        <v>80</v>
      </c>
      <c r="K88" s="376">
        <v>100</v>
      </c>
      <c r="L88" s="376"/>
      <c r="M88" s="376"/>
      <c r="N88" s="377"/>
      <c r="O88" s="378">
        <v>5</v>
      </c>
    </row>
    <row r="89" spans="1:15" s="171" customFormat="1" ht="48.75" customHeight="1" thickBot="1">
      <c r="A89" s="65">
        <f t="shared" si="12"/>
        <v>74</v>
      </c>
      <c r="B89" s="169" t="s">
        <v>1986</v>
      </c>
      <c r="C89" s="169" t="s">
        <v>2247</v>
      </c>
      <c r="D89" s="169" t="s">
        <v>2249</v>
      </c>
      <c r="E89" s="169" t="s">
        <v>956</v>
      </c>
      <c r="F89" s="169" t="s">
        <v>728</v>
      </c>
      <c r="G89" s="65" t="s">
        <v>588</v>
      </c>
      <c r="H89" s="65"/>
      <c r="I89" s="376">
        <v>20</v>
      </c>
      <c r="J89" s="377">
        <v>20</v>
      </c>
      <c r="K89" s="376">
        <v>20</v>
      </c>
      <c r="L89" s="376"/>
      <c r="M89" s="376"/>
      <c r="N89" s="377"/>
      <c r="O89" s="378">
        <v>1</v>
      </c>
    </row>
    <row r="90" spans="1:15" s="171" customFormat="1" ht="48.75" customHeight="1" thickBot="1">
      <c r="A90" s="65">
        <f t="shared" si="12"/>
        <v>75</v>
      </c>
      <c r="B90" s="169" t="s">
        <v>595</v>
      </c>
      <c r="C90" s="169" t="s">
        <v>2247</v>
      </c>
      <c r="D90" s="169" t="s">
        <v>1997</v>
      </c>
      <c r="E90" s="169" t="s">
        <v>957</v>
      </c>
      <c r="F90" s="169" t="s">
        <v>650</v>
      </c>
      <c r="G90" s="65" t="s">
        <v>588</v>
      </c>
      <c r="H90" s="65"/>
      <c r="I90" s="376">
        <v>20</v>
      </c>
      <c r="J90" s="377">
        <v>20</v>
      </c>
      <c r="K90" s="376">
        <v>20</v>
      </c>
      <c r="L90" s="376"/>
      <c r="M90" s="376"/>
      <c r="N90" s="377"/>
      <c r="O90" s="378">
        <v>1</v>
      </c>
    </row>
    <row r="91" spans="1:15" s="171" customFormat="1" ht="48.75" customHeight="1" thickBot="1">
      <c r="A91" s="65">
        <f t="shared" si="12"/>
        <v>76</v>
      </c>
      <c r="B91" s="169" t="s">
        <v>590</v>
      </c>
      <c r="C91" s="169" t="s">
        <v>2247</v>
      </c>
      <c r="D91" s="169" t="s">
        <v>651</v>
      </c>
      <c r="E91" s="169" t="s">
        <v>2439</v>
      </c>
      <c r="F91" s="169" t="s">
        <v>2440</v>
      </c>
      <c r="G91" s="65" t="s">
        <v>588</v>
      </c>
      <c r="H91" s="65"/>
      <c r="I91" s="376">
        <v>24</v>
      </c>
      <c r="J91" s="377">
        <v>24</v>
      </c>
      <c r="K91" s="376">
        <v>24</v>
      </c>
      <c r="L91" s="376"/>
      <c r="M91" s="376"/>
      <c r="N91" s="377"/>
      <c r="O91" s="378">
        <v>1</v>
      </c>
    </row>
    <row r="92" spans="1:16" ht="33.75" customHeight="1" thickBot="1">
      <c r="A92" s="65">
        <f t="shared" si="12"/>
        <v>77</v>
      </c>
      <c r="B92" s="161" t="s">
        <v>2248</v>
      </c>
      <c r="C92" s="161" t="s">
        <v>2247</v>
      </c>
      <c r="D92" s="161" t="s">
        <v>2255</v>
      </c>
      <c r="E92" s="161"/>
      <c r="F92" s="161"/>
      <c r="G92" s="76" t="s">
        <v>588</v>
      </c>
      <c r="H92" s="76"/>
      <c r="I92" s="379">
        <v>25</v>
      </c>
      <c r="J92" s="380">
        <v>25</v>
      </c>
      <c r="K92" s="379">
        <v>25</v>
      </c>
      <c r="L92" s="379"/>
      <c r="M92" s="379"/>
      <c r="N92" s="380"/>
      <c r="O92" s="381">
        <v>1</v>
      </c>
      <c r="P92" s="75"/>
    </row>
    <row r="93" spans="1:15" s="171" customFormat="1" ht="48" thickBot="1">
      <c r="A93" s="65">
        <f t="shared" si="12"/>
        <v>78</v>
      </c>
      <c r="B93" s="169" t="s">
        <v>1986</v>
      </c>
      <c r="C93" s="169" t="s">
        <v>2247</v>
      </c>
      <c r="D93" s="169" t="s">
        <v>2251</v>
      </c>
      <c r="E93" s="169" t="s">
        <v>2250</v>
      </c>
      <c r="F93" s="169" t="s">
        <v>652</v>
      </c>
      <c r="G93" s="65" t="s">
        <v>592</v>
      </c>
      <c r="H93" s="65"/>
      <c r="I93" s="376">
        <v>26</v>
      </c>
      <c r="J93" s="377">
        <v>26</v>
      </c>
      <c r="K93" s="376">
        <v>26</v>
      </c>
      <c r="L93" s="376"/>
      <c r="M93" s="376"/>
      <c r="N93" s="377"/>
      <c r="O93" s="378">
        <v>1</v>
      </c>
    </row>
    <row r="94" spans="1:15" s="171" customFormat="1" ht="48.75" customHeight="1" thickBot="1">
      <c r="A94" s="65">
        <f t="shared" si="12"/>
        <v>79</v>
      </c>
      <c r="B94" s="169" t="s">
        <v>1983</v>
      </c>
      <c r="C94" s="169" t="s">
        <v>2247</v>
      </c>
      <c r="D94" s="169" t="s">
        <v>729</v>
      </c>
      <c r="E94" s="169" t="s">
        <v>2254</v>
      </c>
      <c r="F94" s="169" t="s">
        <v>958</v>
      </c>
      <c r="G94" s="65" t="s">
        <v>588</v>
      </c>
      <c r="H94" s="65"/>
      <c r="I94" s="376">
        <v>30</v>
      </c>
      <c r="J94" s="377">
        <v>30</v>
      </c>
      <c r="K94" s="376">
        <v>30</v>
      </c>
      <c r="L94" s="376"/>
      <c r="M94" s="376"/>
      <c r="N94" s="377"/>
      <c r="O94" s="378">
        <v>1</v>
      </c>
    </row>
    <row r="95" spans="1:15" s="171" customFormat="1" ht="48" thickBot="1">
      <c r="A95" s="65">
        <f t="shared" si="12"/>
        <v>80</v>
      </c>
      <c r="B95" s="169" t="s">
        <v>1986</v>
      </c>
      <c r="C95" s="169" t="s">
        <v>2247</v>
      </c>
      <c r="D95" s="169" t="s">
        <v>2253</v>
      </c>
      <c r="E95" s="169" t="s">
        <v>2252</v>
      </c>
      <c r="F95" s="169" t="s">
        <v>745</v>
      </c>
      <c r="G95" s="65" t="s">
        <v>592</v>
      </c>
      <c r="H95" s="65"/>
      <c r="I95" s="376">
        <v>10.5</v>
      </c>
      <c r="J95" s="377">
        <v>10.5</v>
      </c>
      <c r="K95" s="376">
        <v>10.5</v>
      </c>
      <c r="L95" s="376"/>
      <c r="M95" s="376"/>
      <c r="N95" s="377"/>
      <c r="O95" s="378">
        <v>1</v>
      </c>
    </row>
    <row r="96" spans="1:16" ht="33.75" customHeight="1" thickBot="1">
      <c r="A96" s="160">
        <f t="shared" si="12"/>
        <v>81</v>
      </c>
      <c r="B96" s="161" t="s">
        <v>2256</v>
      </c>
      <c r="C96" s="161" t="s">
        <v>2247</v>
      </c>
      <c r="D96" s="161" t="s">
        <v>2257</v>
      </c>
      <c r="E96" s="161" t="s">
        <v>2258</v>
      </c>
      <c r="F96" s="161"/>
      <c r="G96" s="76" t="s">
        <v>592</v>
      </c>
      <c r="H96" s="76"/>
      <c r="I96" s="379">
        <v>20</v>
      </c>
      <c r="J96" s="380">
        <v>20</v>
      </c>
      <c r="K96" s="379">
        <v>20</v>
      </c>
      <c r="L96" s="379"/>
      <c r="M96" s="379"/>
      <c r="N96" s="380"/>
      <c r="O96" s="381">
        <v>1</v>
      </c>
      <c r="P96" s="75"/>
    </row>
    <row r="97" spans="1:16" ht="33.75" customHeight="1" thickBot="1">
      <c r="A97" s="345"/>
      <c r="B97" s="346"/>
      <c r="C97" s="346"/>
      <c r="D97" s="346"/>
      <c r="E97" s="346"/>
      <c r="F97" s="346"/>
      <c r="G97" s="348"/>
      <c r="H97" s="348"/>
      <c r="I97" s="358">
        <f aca="true" t="shared" si="13" ref="I97:O97">SUM(I86:I96)</f>
        <v>575.5</v>
      </c>
      <c r="J97" s="359">
        <f t="shared" si="13"/>
        <v>460.5</v>
      </c>
      <c r="K97" s="358">
        <f t="shared" si="13"/>
        <v>575.5</v>
      </c>
      <c r="L97" s="358">
        <f t="shared" si="13"/>
        <v>0</v>
      </c>
      <c r="M97" s="358">
        <f t="shared" si="13"/>
        <v>0</v>
      </c>
      <c r="N97" s="359">
        <f t="shared" si="13"/>
        <v>0</v>
      </c>
      <c r="O97" s="360">
        <f t="shared" si="13"/>
        <v>23</v>
      </c>
      <c r="P97" s="75"/>
    </row>
    <row r="98" spans="1:15" s="171" customFormat="1" ht="48" thickBot="1">
      <c r="A98" s="172">
        <f>A96+1</f>
        <v>82</v>
      </c>
      <c r="B98" s="169" t="s">
        <v>1986</v>
      </c>
      <c r="C98" s="169" t="s">
        <v>1244</v>
      </c>
      <c r="D98" s="169" t="s">
        <v>1245</v>
      </c>
      <c r="E98" s="169" t="s">
        <v>1246</v>
      </c>
      <c r="F98" s="169" t="s">
        <v>732</v>
      </c>
      <c r="G98" s="65" t="s">
        <v>592</v>
      </c>
      <c r="H98" s="65"/>
      <c r="I98" s="349">
        <v>20</v>
      </c>
      <c r="J98" s="350">
        <v>20</v>
      </c>
      <c r="K98" s="349">
        <v>20</v>
      </c>
      <c r="L98" s="349"/>
      <c r="M98" s="349"/>
      <c r="N98" s="350"/>
      <c r="O98" s="351">
        <v>3</v>
      </c>
    </row>
    <row r="99" spans="1:15" s="171" customFormat="1" ht="48" thickBot="1">
      <c r="A99" s="65">
        <f>A98+1</f>
        <v>83</v>
      </c>
      <c r="B99" s="169" t="s">
        <v>1983</v>
      </c>
      <c r="C99" s="169" t="s">
        <v>1244</v>
      </c>
      <c r="D99" s="169" t="s">
        <v>1248</v>
      </c>
      <c r="E99" s="169" t="s">
        <v>1249</v>
      </c>
      <c r="F99" s="169" t="s">
        <v>730</v>
      </c>
      <c r="G99" s="65" t="s">
        <v>588</v>
      </c>
      <c r="H99" s="65"/>
      <c r="I99" s="349">
        <v>38</v>
      </c>
      <c r="J99" s="350">
        <v>15</v>
      </c>
      <c r="K99" s="349"/>
      <c r="L99" s="349">
        <v>38</v>
      </c>
      <c r="M99" s="349"/>
      <c r="N99" s="350"/>
      <c r="O99" s="351">
        <v>2</v>
      </c>
    </row>
    <row r="100" spans="1:15" s="171" customFormat="1" ht="48" thickBot="1">
      <c r="A100" s="65">
        <f aca="true" t="shared" si="14" ref="A100:A115">A99+1</f>
        <v>84</v>
      </c>
      <c r="B100" s="169" t="s">
        <v>1983</v>
      </c>
      <c r="C100" s="169" t="s">
        <v>1244</v>
      </c>
      <c r="D100" s="169" t="s">
        <v>1247</v>
      </c>
      <c r="E100" s="169" t="s">
        <v>1250</v>
      </c>
      <c r="F100" s="169" t="s">
        <v>731</v>
      </c>
      <c r="G100" s="65" t="s">
        <v>588</v>
      </c>
      <c r="H100" s="65"/>
      <c r="I100" s="349">
        <v>44</v>
      </c>
      <c r="J100" s="350">
        <v>30</v>
      </c>
      <c r="K100" s="349">
        <v>44</v>
      </c>
      <c r="L100" s="349"/>
      <c r="M100" s="349"/>
      <c r="N100" s="350"/>
      <c r="O100" s="351">
        <v>2</v>
      </c>
    </row>
    <row r="101" spans="1:15" s="171" customFormat="1" ht="48" thickBot="1">
      <c r="A101" s="65">
        <f t="shared" si="14"/>
        <v>85</v>
      </c>
      <c r="B101" s="169" t="s">
        <v>590</v>
      </c>
      <c r="C101" s="169" t="s">
        <v>1244</v>
      </c>
      <c r="D101" s="169" t="s">
        <v>1252</v>
      </c>
      <c r="E101" s="169" t="s">
        <v>1250</v>
      </c>
      <c r="F101" s="169" t="s">
        <v>1251</v>
      </c>
      <c r="G101" s="65" t="s">
        <v>588</v>
      </c>
      <c r="H101" s="65"/>
      <c r="I101" s="349">
        <v>44</v>
      </c>
      <c r="J101" s="350">
        <v>28.6</v>
      </c>
      <c r="K101" s="349">
        <v>44</v>
      </c>
      <c r="L101" s="349"/>
      <c r="M101" s="349"/>
      <c r="N101" s="350"/>
      <c r="O101" s="351">
        <v>2</v>
      </c>
    </row>
    <row r="102" spans="1:15" s="171" customFormat="1" ht="48" thickBot="1">
      <c r="A102" s="65">
        <f t="shared" si="14"/>
        <v>86</v>
      </c>
      <c r="B102" s="169" t="s">
        <v>1986</v>
      </c>
      <c r="C102" s="169" t="s">
        <v>1244</v>
      </c>
      <c r="D102" s="169" t="s">
        <v>1253</v>
      </c>
      <c r="E102" s="169" t="s">
        <v>1254</v>
      </c>
      <c r="F102" s="169" t="s">
        <v>733</v>
      </c>
      <c r="G102" s="65" t="s">
        <v>588</v>
      </c>
      <c r="H102" s="65"/>
      <c r="I102" s="349">
        <v>25</v>
      </c>
      <c r="J102" s="350">
        <v>25</v>
      </c>
      <c r="K102" s="349">
        <v>25</v>
      </c>
      <c r="L102" s="349"/>
      <c r="M102" s="349"/>
      <c r="N102" s="350"/>
      <c r="O102" s="351">
        <v>3</v>
      </c>
    </row>
    <row r="103" spans="1:15" s="171" customFormat="1" ht="48" thickBot="1">
      <c r="A103" s="65">
        <f>A102+1</f>
        <v>87</v>
      </c>
      <c r="B103" s="169" t="s">
        <v>1983</v>
      </c>
      <c r="C103" s="169" t="s">
        <v>1244</v>
      </c>
      <c r="D103" s="169" t="s">
        <v>1255</v>
      </c>
      <c r="E103" s="169" t="s">
        <v>1256</v>
      </c>
      <c r="F103" s="169" t="s">
        <v>744</v>
      </c>
      <c r="G103" s="65" t="s">
        <v>588</v>
      </c>
      <c r="H103" s="65"/>
      <c r="I103" s="349">
        <v>24</v>
      </c>
      <c r="J103" s="350">
        <v>12</v>
      </c>
      <c r="K103" s="349">
        <v>24</v>
      </c>
      <c r="L103" s="349"/>
      <c r="M103" s="349"/>
      <c r="N103" s="350"/>
      <c r="O103" s="351">
        <v>2</v>
      </c>
    </row>
    <row r="104" spans="1:15" s="171" customFormat="1" ht="48" thickBot="1">
      <c r="A104" s="65">
        <f t="shared" si="14"/>
        <v>88</v>
      </c>
      <c r="B104" s="169" t="s">
        <v>1983</v>
      </c>
      <c r="C104" s="169" t="s">
        <v>1244</v>
      </c>
      <c r="D104" s="169" t="s">
        <v>653</v>
      </c>
      <c r="E104" s="169" t="s">
        <v>1256</v>
      </c>
      <c r="F104" s="169" t="s">
        <v>744</v>
      </c>
      <c r="G104" s="65" t="s">
        <v>588</v>
      </c>
      <c r="H104" s="65"/>
      <c r="I104" s="349">
        <v>16</v>
      </c>
      <c r="J104" s="350">
        <v>16</v>
      </c>
      <c r="K104" s="349">
        <v>16</v>
      </c>
      <c r="L104" s="349"/>
      <c r="M104" s="349"/>
      <c r="N104" s="350"/>
      <c r="O104" s="351">
        <v>1</v>
      </c>
    </row>
    <row r="105" spans="1:15" s="171" customFormat="1" ht="48" thickBot="1">
      <c r="A105" s="65">
        <f t="shared" si="14"/>
        <v>89</v>
      </c>
      <c r="B105" s="169" t="s">
        <v>590</v>
      </c>
      <c r="C105" s="169" t="s">
        <v>1244</v>
      </c>
      <c r="D105" s="169" t="s">
        <v>1257</v>
      </c>
      <c r="E105" s="169" t="s">
        <v>716</v>
      </c>
      <c r="F105" s="169" t="s">
        <v>717</v>
      </c>
      <c r="G105" s="65" t="s">
        <v>588</v>
      </c>
      <c r="H105" s="65"/>
      <c r="I105" s="349">
        <v>24</v>
      </c>
      <c r="J105" s="350"/>
      <c r="K105" s="349">
        <v>24</v>
      </c>
      <c r="L105" s="349"/>
      <c r="M105" s="349"/>
      <c r="N105" s="350"/>
      <c r="O105" s="351">
        <v>3</v>
      </c>
    </row>
    <row r="106" spans="1:15" s="171" customFormat="1" ht="48" thickBot="1">
      <c r="A106" s="65">
        <f t="shared" si="14"/>
        <v>90</v>
      </c>
      <c r="B106" s="169" t="s">
        <v>595</v>
      </c>
      <c r="C106" s="169" t="s">
        <v>1244</v>
      </c>
      <c r="D106" s="169" t="s">
        <v>688</v>
      </c>
      <c r="E106" s="169" t="s">
        <v>1258</v>
      </c>
      <c r="F106" s="169" t="s">
        <v>1261</v>
      </c>
      <c r="G106" s="65" t="s">
        <v>588</v>
      </c>
      <c r="H106" s="65"/>
      <c r="I106" s="349">
        <v>18</v>
      </c>
      <c r="J106" s="350">
        <v>18</v>
      </c>
      <c r="K106" s="349">
        <v>18</v>
      </c>
      <c r="L106" s="349"/>
      <c r="M106" s="349"/>
      <c r="N106" s="350"/>
      <c r="O106" s="351">
        <v>1</v>
      </c>
    </row>
    <row r="107" spans="1:15" s="171" customFormat="1" ht="48" thickBot="1">
      <c r="A107" s="65"/>
      <c r="B107" s="169" t="s">
        <v>591</v>
      </c>
      <c r="C107" s="169" t="s">
        <v>1244</v>
      </c>
      <c r="D107" s="169" t="s">
        <v>1761</v>
      </c>
      <c r="E107" s="83" t="s">
        <v>1762</v>
      </c>
      <c r="F107" s="169" t="s">
        <v>1764</v>
      </c>
      <c r="G107" s="65" t="s">
        <v>1242</v>
      </c>
      <c r="H107" s="65" t="s">
        <v>1763</v>
      </c>
      <c r="I107" s="349">
        <v>10</v>
      </c>
      <c r="J107" s="350">
        <v>10</v>
      </c>
      <c r="K107" s="349">
        <v>10</v>
      </c>
      <c r="L107" s="349"/>
      <c r="M107" s="349"/>
      <c r="N107" s="350"/>
      <c r="O107" s="351">
        <v>1</v>
      </c>
    </row>
    <row r="108" spans="1:16" s="171" customFormat="1" ht="63.75" thickBot="1">
      <c r="A108" s="65">
        <f>A106+1</f>
        <v>91</v>
      </c>
      <c r="B108" s="169" t="s">
        <v>1983</v>
      </c>
      <c r="C108" s="169" t="s">
        <v>1244</v>
      </c>
      <c r="D108" s="169" t="s">
        <v>2350</v>
      </c>
      <c r="E108" s="335" t="s">
        <v>1506</v>
      </c>
      <c r="F108" s="169" t="s">
        <v>1507</v>
      </c>
      <c r="G108" s="65" t="s">
        <v>588</v>
      </c>
      <c r="H108" s="65" t="s">
        <v>1596</v>
      </c>
      <c r="I108" s="349">
        <v>50</v>
      </c>
      <c r="J108" s="350">
        <v>30</v>
      </c>
      <c r="K108" s="349"/>
      <c r="L108" s="349">
        <v>50</v>
      </c>
      <c r="M108" s="349"/>
      <c r="N108" s="350"/>
      <c r="O108" s="351">
        <v>4</v>
      </c>
      <c r="P108" s="344"/>
    </row>
    <row r="109" spans="1:15" s="171" customFormat="1" ht="48" thickBot="1">
      <c r="A109" s="65">
        <f>A108+1</f>
        <v>92</v>
      </c>
      <c r="B109" s="169" t="s">
        <v>1983</v>
      </c>
      <c r="C109" s="169" t="s">
        <v>1244</v>
      </c>
      <c r="D109" s="169" t="s">
        <v>1262</v>
      </c>
      <c r="E109" s="169" t="s">
        <v>1263</v>
      </c>
      <c r="F109" s="169" t="s">
        <v>734</v>
      </c>
      <c r="G109" s="65" t="s">
        <v>1242</v>
      </c>
      <c r="H109" s="65" t="s">
        <v>641</v>
      </c>
      <c r="I109" s="349">
        <v>24</v>
      </c>
      <c r="J109" s="350">
        <v>18</v>
      </c>
      <c r="K109" s="349">
        <v>24</v>
      </c>
      <c r="L109" s="349"/>
      <c r="M109" s="349"/>
      <c r="N109" s="350"/>
      <c r="O109" s="351">
        <v>3</v>
      </c>
    </row>
    <row r="110" spans="1:16" ht="32.25" thickBot="1">
      <c r="A110" s="157">
        <f t="shared" si="14"/>
        <v>93</v>
      </c>
      <c r="B110" s="158" t="s">
        <v>1986</v>
      </c>
      <c r="C110" s="158" t="s">
        <v>1244</v>
      </c>
      <c r="D110" s="158" t="s">
        <v>2000</v>
      </c>
      <c r="E110" s="158" t="s">
        <v>642</v>
      </c>
      <c r="F110" s="158" t="s">
        <v>643</v>
      </c>
      <c r="G110" s="20" t="s">
        <v>592</v>
      </c>
      <c r="H110" s="20"/>
      <c r="I110" s="352">
        <v>12</v>
      </c>
      <c r="J110" s="353">
        <v>12</v>
      </c>
      <c r="K110" s="352">
        <v>12</v>
      </c>
      <c r="L110" s="352"/>
      <c r="M110" s="352"/>
      <c r="N110" s="353"/>
      <c r="O110" s="354">
        <v>1</v>
      </c>
      <c r="P110" s="75"/>
    </row>
    <row r="111" spans="1:16" ht="32.25" thickBot="1">
      <c r="A111" s="157">
        <f t="shared" si="14"/>
        <v>94</v>
      </c>
      <c r="B111" s="158" t="s">
        <v>1986</v>
      </c>
      <c r="C111" s="158" t="s">
        <v>1244</v>
      </c>
      <c r="D111" s="158" t="s">
        <v>689</v>
      </c>
      <c r="E111" s="158" t="s">
        <v>2001</v>
      </c>
      <c r="F111" s="158"/>
      <c r="G111" s="20" t="s">
        <v>1242</v>
      </c>
      <c r="H111" s="20" t="s">
        <v>2090</v>
      </c>
      <c r="I111" s="352">
        <v>12</v>
      </c>
      <c r="J111" s="353">
        <v>12</v>
      </c>
      <c r="K111" s="352">
        <v>12</v>
      </c>
      <c r="L111" s="352"/>
      <c r="M111" s="352"/>
      <c r="N111" s="353"/>
      <c r="O111" s="354">
        <v>1</v>
      </c>
      <c r="P111" s="75"/>
    </row>
    <row r="112" spans="1:16" ht="48" thickBot="1">
      <c r="A112" s="157">
        <f t="shared" si="14"/>
        <v>95</v>
      </c>
      <c r="B112" s="158" t="s">
        <v>1987</v>
      </c>
      <c r="C112" s="158" t="s">
        <v>1244</v>
      </c>
      <c r="D112" s="158" t="s">
        <v>689</v>
      </c>
      <c r="E112" s="158" t="s">
        <v>721</v>
      </c>
      <c r="F112" s="158"/>
      <c r="G112" s="20" t="s">
        <v>1242</v>
      </c>
      <c r="H112" s="20" t="s">
        <v>682</v>
      </c>
      <c r="I112" s="352">
        <v>70</v>
      </c>
      <c r="J112" s="353">
        <v>32</v>
      </c>
      <c r="K112" s="352"/>
      <c r="L112" s="352">
        <v>70</v>
      </c>
      <c r="M112" s="352"/>
      <c r="N112" s="353"/>
      <c r="O112" s="354">
        <v>1</v>
      </c>
      <c r="P112" s="75"/>
    </row>
    <row r="113" spans="1:16" ht="48" thickBot="1">
      <c r="A113" s="65">
        <f t="shared" si="14"/>
        <v>96</v>
      </c>
      <c r="B113" s="169" t="s">
        <v>421</v>
      </c>
      <c r="C113" s="169" t="s">
        <v>1244</v>
      </c>
      <c r="D113" s="169" t="s">
        <v>690</v>
      </c>
      <c r="E113" s="169" t="s">
        <v>645</v>
      </c>
      <c r="F113" s="169" t="s">
        <v>654</v>
      </c>
      <c r="G113" s="20" t="s">
        <v>588</v>
      </c>
      <c r="H113" s="20" t="s">
        <v>1596</v>
      </c>
      <c r="I113" s="364">
        <v>28</v>
      </c>
      <c r="J113" s="365"/>
      <c r="K113" s="364">
        <v>28</v>
      </c>
      <c r="L113" s="364"/>
      <c r="M113" s="364"/>
      <c r="N113" s="365"/>
      <c r="O113" s="366">
        <v>7</v>
      </c>
      <c r="P113" s="337" t="s">
        <v>1492</v>
      </c>
    </row>
    <row r="114" spans="1:16" s="171" customFormat="1" ht="48" thickBot="1">
      <c r="A114" s="65">
        <f t="shared" si="14"/>
        <v>97</v>
      </c>
      <c r="B114" s="169" t="s">
        <v>1603</v>
      </c>
      <c r="C114" s="169" t="s">
        <v>1244</v>
      </c>
      <c r="D114" s="169" t="s">
        <v>2006</v>
      </c>
      <c r="E114" s="190" t="s">
        <v>1491</v>
      </c>
      <c r="F114" s="169" t="s">
        <v>655</v>
      </c>
      <c r="G114" s="65" t="s">
        <v>588</v>
      </c>
      <c r="H114" s="65" t="s">
        <v>1596</v>
      </c>
      <c r="I114" s="349">
        <v>520</v>
      </c>
      <c r="J114" s="350">
        <v>200</v>
      </c>
      <c r="K114" s="349">
        <v>520</v>
      </c>
      <c r="L114" s="349"/>
      <c r="M114" s="349"/>
      <c r="N114" s="350"/>
      <c r="O114" s="351">
        <v>9</v>
      </c>
      <c r="P114" s="344"/>
    </row>
    <row r="115" spans="1:15" s="171" customFormat="1" ht="48" thickBot="1">
      <c r="A115" s="65">
        <f t="shared" si="14"/>
        <v>98</v>
      </c>
      <c r="B115" s="169" t="s">
        <v>591</v>
      </c>
      <c r="C115" s="169" t="s">
        <v>1244</v>
      </c>
      <c r="D115" s="169" t="s">
        <v>2324</v>
      </c>
      <c r="E115" s="169" t="s">
        <v>2325</v>
      </c>
      <c r="F115" s="169" t="s">
        <v>656</v>
      </c>
      <c r="G115" s="65" t="s">
        <v>588</v>
      </c>
      <c r="H115" s="65"/>
      <c r="I115" s="349">
        <v>6</v>
      </c>
      <c r="J115" s="350"/>
      <c r="K115" s="349">
        <v>6</v>
      </c>
      <c r="L115" s="349"/>
      <c r="M115" s="349"/>
      <c r="N115" s="350"/>
      <c r="O115" s="351">
        <v>1</v>
      </c>
    </row>
    <row r="116" spans="1:16" ht="48" thickBot="1">
      <c r="A116" s="157">
        <f aca="true" t="shared" si="15" ref="A116:A138">A115+1</f>
        <v>99</v>
      </c>
      <c r="B116" s="158" t="s">
        <v>1983</v>
      </c>
      <c r="C116" s="158" t="s">
        <v>1244</v>
      </c>
      <c r="D116" s="158" t="s">
        <v>2326</v>
      </c>
      <c r="E116" s="158" t="s">
        <v>2327</v>
      </c>
      <c r="F116" s="158" t="s">
        <v>735</v>
      </c>
      <c r="G116" s="20" t="s">
        <v>1242</v>
      </c>
      <c r="H116" s="20" t="s">
        <v>2328</v>
      </c>
      <c r="I116" s="352">
        <v>20</v>
      </c>
      <c r="J116" s="353">
        <v>15</v>
      </c>
      <c r="K116" s="352">
        <v>20</v>
      </c>
      <c r="L116" s="352"/>
      <c r="M116" s="352"/>
      <c r="N116" s="353"/>
      <c r="O116" s="354">
        <v>1</v>
      </c>
      <c r="P116" s="75"/>
    </row>
    <row r="117" spans="1:15" s="171" customFormat="1" ht="48" thickBot="1">
      <c r="A117" s="65">
        <f t="shared" si="15"/>
        <v>100</v>
      </c>
      <c r="B117" s="169" t="s">
        <v>2240</v>
      </c>
      <c r="C117" s="169" t="s">
        <v>1244</v>
      </c>
      <c r="D117" s="169" t="s">
        <v>2002</v>
      </c>
      <c r="E117" s="169" t="s">
        <v>2336</v>
      </c>
      <c r="F117" s="169" t="s">
        <v>657</v>
      </c>
      <c r="G117" s="65" t="s">
        <v>588</v>
      </c>
      <c r="H117" s="65"/>
      <c r="I117" s="349">
        <v>30</v>
      </c>
      <c r="J117" s="350"/>
      <c r="K117" s="349">
        <v>30</v>
      </c>
      <c r="L117" s="349"/>
      <c r="M117" s="349"/>
      <c r="N117" s="350"/>
      <c r="O117" s="351">
        <v>2</v>
      </c>
    </row>
    <row r="118" spans="1:16" ht="32.25" thickBot="1">
      <c r="A118" s="157">
        <f t="shared" si="15"/>
        <v>101</v>
      </c>
      <c r="B118" s="158" t="s">
        <v>2329</v>
      </c>
      <c r="C118" s="158" t="s">
        <v>1244</v>
      </c>
      <c r="D118" s="158" t="s">
        <v>2330</v>
      </c>
      <c r="E118" s="158" t="s">
        <v>2331</v>
      </c>
      <c r="F118" s="158" t="s">
        <v>2332</v>
      </c>
      <c r="G118" s="20" t="s">
        <v>588</v>
      </c>
      <c r="H118" s="20"/>
      <c r="I118" s="352">
        <v>20</v>
      </c>
      <c r="J118" s="353">
        <v>20</v>
      </c>
      <c r="K118" s="352">
        <v>20</v>
      </c>
      <c r="L118" s="352"/>
      <c r="M118" s="352"/>
      <c r="N118" s="353"/>
      <c r="O118" s="354"/>
      <c r="P118" s="75"/>
    </row>
    <row r="119" spans="1:15" s="171" customFormat="1" ht="32.25" thickBot="1">
      <c r="A119" s="65">
        <f t="shared" si="15"/>
        <v>102</v>
      </c>
      <c r="B119" s="169" t="s">
        <v>1986</v>
      </c>
      <c r="C119" s="169" t="s">
        <v>1244</v>
      </c>
      <c r="D119" s="169" t="s">
        <v>691</v>
      </c>
      <c r="E119" s="169" t="s">
        <v>2333</v>
      </c>
      <c r="F119" s="169" t="s">
        <v>2334</v>
      </c>
      <c r="G119" s="65" t="s">
        <v>592</v>
      </c>
      <c r="H119" s="65"/>
      <c r="I119" s="349">
        <v>12</v>
      </c>
      <c r="J119" s="350">
        <v>12</v>
      </c>
      <c r="K119" s="349">
        <v>12</v>
      </c>
      <c r="L119" s="349"/>
      <c r="M119" s="349"/>
      <c r="N119" s="350"/>
      <c r="O119" s="351">
        <v>1</v>
      </c>
    </row>
    <row r="120" spans="1:16" ht="63.75" thickBot="1">
      <c r="A120" s="157">
        <f t="shared" si="15"/>
        <v>103</v>
      </c>
      <c r="B120" s="158" t="s">
        <v>1983</v>
      </c>
      <c r="C120" s="158" t="s">
        <v>1244</v>
      </c>
      <c r="D120" s="158" t="s">
        <v>2335</v>
      </c>
      <c r="E120" s="158" t="s">
        <v>2336</v>
      </c>
      <c r="F120" s="158" t="s">
        <v>658</v>
      </c>
      <c r="G120" s="20" t="s">
        <v>588</v>
      </c>
      <c r="H120" s="20"/>
      <c r="I120" s="352">
        <v>30</v>
      </c>
      <c r="J120" s="353">
        <v>30</v>
      </c>
      <c r="K120" s="352">
        <v>30</v>
      </c>
      <c r="L120" s="352"/>
      <c r="M120" s="352"/>
      <c r="N120" s="353"/>
      <c r="O120" s="354">
        <v>2</v>
      </c>
      <c r="P120" s="75"/>
    </row>
    <row r="121" spans="1:15" s="171" customFormat="1" ht="48" thickBot="1">
      <c r="A121" s="65">
        <f t="shared" si="15"/>
        <v>104</v>
      </c>
      <c r="B121" s="169" t="s">
        <v>1983</v>
      </c>
      <c r="C121" s="169" t="s">
        <v>1244</v>
      </c>
      <c r="D121" s="169" t="s">
        <v>2350</v>
      </c>
      <c r="E121" s="169" t="s">
        <v>2338</v>
      </c>
      <c r="F121" s="169" t="s">
        <v>2339</v>
      </c>
      <c r="G121" s="65" t="s">
        <v>588</v>
      </c>
      <c r="H121" s="65"/>
      <c r="I121" s="349">
        <v>12</v>
      </c>
      <c r="J121" s="350">
        <v>12</v>
      </c>
      <c r="K121" s="349">
        <v>12</v>
      </c>
      <c r="L121" s="349"/>
      <c r="M121" s="349"/>
      <c r="N121" s="350"/>
      <c r="O121" s="351">
        <v>2</v>
      </c>
    </row>
    <row r="122" spans="1:15" s="171" customFormat="1" ht="48" thickBot="1">
      <c r="A122" s="65">
        <f t="shared" si="15"/>
        <v>105</v>
      </c>
      <c r="B122" s="169" t="s">
        <v>1988</v>
      </c>
      <c r="C122" s="169" t="s">
        <v>1244</v>
      </c>
      <c r="D122" s="169" t="s">
        <v>692</v>
      </c>
      <c r="E122" s="169" t="s">
        <v>2338</v>
      </c>
      <c r="F122" s="169" t="s">
        <v>2339</v>
      </c>
      <c r="G122" s="65" t="s">
        <v>588</v>
      </c>
      <c r="H122" s="65"/>
      <c r="I122" s="349">
        <v>30</v>
      </c>
      <c r="J122" s="350">
        <v>18.7</v>
      </c>
      <c r="K122" s="349">
        <v>30</v>
      </c>
      <c r="L122" s="349"/>
      <c r="M122" s="349"/>
      <c r="N122" s="350"/>
      <c r="O122" s="351">
        <v>2</v>
      </c>
    </row>
    <row r="123" spans="1:16" ht="32.25" thickBot="1">
      <c r="A123" s="157">
        <f t="shared" si="15"/>
        <v>106</v>
      </c>
      <c r="B123" s="158" t="s">
        <v>590</v>
      </c>
      <c r="C123" s="158" t="s">
        <v>1244</v>
      </c>
      <c r="D123" s="158" t="s">
        <v>743</v>
      </c>
      <c r="E123" s="158" t="s">
        <v>2005</v>
      </c>
      <c r="F123" s="158"/>
      <c r="G123" s="20" t="s">
        <v>588</v>
      </c>
      <c r="H123" s="20"/>
      <c r="I123" s="352">
        <v>20</v>
      </c>
      <c r="J123" s="353">
        <v>20</v>
      </c>
      <c r="K123" s="352">
        <v>20</v>
      </c>
      <c r="L123" s="352"/>
      <c r="M123" s="352"/>
      <c r="N123" s="353"/>
      <c r="O123" s="354">
        <v>2</v>
      </c>
      <c r="P123" s="75"/>
    </row>
    <row r="124" spans="1:15" s="171" customFormat="1" ht="48" thickBot="1">
      <c r="A124" s="65">
        <f t="shared" si="15"/>
        <v>107</v>
      </c>
      <c r="B124" s="169" t="s">
        <v>590</v>
      </c>
      <c r="C124" s="169" t="s">
        <v>1244</v>
      </c>
      <c r="D124" s="169" t="s">
        <v>2340</v>
      </c>
      <c r="E124" s="169" t="s">
        <v>1256</v>
      </c>
      <c r="F124" s="169" t="s">
        <v>2341</v>
      </c>
      <c r="G124" s="65" t="s">
        <v>588</v>
      </c>
      <c r="H124" s="65"/>
      <c r="I124" s="349">
        <v>40</v>
      </c>
      <c r="J124" s="350">
        <v>20</v>
      </c>
      <c r="K124" s="349">
        <v>40</v>
      </c>
      <c r="L124" s="349"/>
      <c r="M124" s="349"/>
      <c r="N124" s="350"/>
      <c r="O124" s="351">
        <v>2</v>
      </c>
    </row>
    <row r="125" spans="1:16" s="171" customFormat="1" ht="63.75" thickBot="1">
      <c r="A125" s="65">
        <f t="shared" si="15"/>
        <v>108</v>
      </c>
      <c r="B125" s="169" t="s">
        <v>1983</v>
      </c>
      <c r="C125" s="169" t="s">
        <v>1244</v>
      </c>
      <c r="D125" s="169" t="s">
        <v>2342</v>
      </c>
      <c r="E125" s="169" t="s">
        <v>1490</v>
      </c>
      <c r="F125" s="169" t="s">
        <v>2359</v>
      </c>
      <c r="G125" s="65" t="s">
        <v>588</v>
      </c>
      <c r="H125" s="65" t="s">
        <v>1596</v>
      </c>
      <c r="I125" s="349">
        <v>50</v>
      </c>
      <c r="J125" s="350">
        <v>30</v>
      </c>
      <c r="K125" s="349">
        <v>50</v>
      </c>
      <c r="L125" s="349"/>
      <c r="M125" s="349"/>
      <c r="N125" s="350"/>
      <c r="O125" s="351">
        <v>2</v>
      </c>
      <c r="P125" s="344"/>
    </row>
    <row r="126" spans="1:15" s="171" customFormat="1" ht="48" thickBot="1">
      <c r="A126" s="65">
        <f t="shared" si="15"/>
        <v>109</v>
      </c>
      <c r="B126" s="169" t="s">
        <v>1983</v>
      </c>
      <c r="C126" s="169" t="s">
        <v>1244</v>
      </c>
      <c r="D126" s="169" t="s">
        <v>2343</v>
      </c>
      <c r="E126" s="169" t="s">
        <v>2318</v>
      </c>
      <c r="F126" s="169" t="s">
        <v>2319</v>
      </c>
      <c r="G126" s="65" t="s">
        <v>588</v>
      </c>
      <c r="H126" s="65"/>
      <c r="I126" s="349">
        <v>40</v>
      </c>
      <c r="J126" s="350">
        <v>20</v>
      </c>
      <c r="K126" s="349">
        <v>40</v>
      </c>
      <c r="L126" s="349"/>
      <c r="M126" s="349"/>
      <c r="N126" s="350"/>
      <c r="O126" s="351">
        <v>2</v>
      </c>
    </row>
    <row r="127" spans="1:16" ht="32.25" thickBot="1">
      <c r="A127" s="157">
        <f t="shared" si="15"/>
        <v>110</v>
      </c>
      <c r="B127" s="158" t="s">
        <v>591</v>
      </c>
      <c r="C127" s="158" t="s">
        <v>1244</v>
      </c>
      <c r="D127" s="158" t="s">
        <v>2353</v>
      </c>
      <c r="E127" s="158" t="s">
        <v>2007</v>
      </c>
      <c r="F127" s="158"/>
      <c r="G127" s="20" t="s">
        <v>592</v>
      </c>
      <c r="H127" s="20"/>
      <c r="I127" s="352"/>
      <c r="J127" s="353"/>
      <c r="K127" s="352"/>
      <c r="L127" s="352"/>
      <c r="M127" s="352"/>
      <c r="N127" s="353"/>
      <c r="O127" s="354"/>
      <c r="P127" s="75"/>
    </row>
    <row r="128" spans="1:16" ht="32.25" thickBot="1">
      <c r="A128" s="160">
        <f t="shared" si="15"/>
        <v>111</v>
      </c>
      <c r="B128" s="161" t="s">
        <v>2092</v>
      </c>
      <c r="C128" s="161" t="s">
        <v>1244</v>
      </c>
      <c r="D128" s="161" t="s">
        <v>2320</v>
      </c>
      <c r="E128" s="161" t="s">
        <v>2321</v>
      </c>
      <c r="F128" s="161" t="s">
        <v>2322</v>
      </c>
      <c r="G128" s="76" t="s">
        <v>588</v>
      </c>
      <c r="H128" s="76"/>
      <c r="I128" s="355">
        <v>50</v>
      </c>
      <c r="J128" s="356">
        <v>25</v>
      </c>
      <c r="K128" s="355"/>
      <c r="L128" s="355">
        <v>50</v>
      </c>
      <c r="M128" s="355"/>
      <c r="N128" s="356"/>
      <c r="O128" s="357">
        <v>1</v>
      </c>
      <c r="P128" s="75"/>
    </row>
    <row r="129" spans="1:16" ht="32.25" thickBot="1">
      <c r="A129" s="157">
        <f t="shared" si="15"/>
        <v>112</v>
      </c>
      <c r="B129" s="158" t="s">
        <v>590</v>
      </c>
      <c r="C129" s="158" t="s">
        <v>1244</v>
      </c>
      <c r="D129" s="158" t="s">
        <v>2003</v>
      </c>
      <c r="E129" s="158" t="s">
        <v>2004</v>
      </c>
      <c r="F129" s="158"/>
      <c r="G129" s="20" t="s">
        <v>592</v>
      </c>
      <c r="H129" s="20"/>
      <c r="I129" s="352">
        <v>30</v>
      </c>
      <c r="J129" s="353">
        <v>30</v>
      </c>
      <c r="K129" s="352"/>
      <c r="L129" s="352"/>
      <c r="M129" s="352"/>
      <c r="N129" s="353"/>
      <c r="O129" s="354"/>
      <c r="P129" s="75"/>
    </row>
    <row r="130" spans="1:16" ht="32.25" thickBot="1">
      <c r="A130" s="160">
        <f t="shared" si="15"/>
        <v>113</v>
      </c>
      <c r="B130" s="161" t="s">
        <v>590</v>
      </c>
      <c r="C130" s="161" t="s">
        <v>1244</v>
      </c>
      <c r="D130" s="161" t="s">
        <v>2347</v>
      </c>
      <c r="E130" s="161"/>
      <c r="F130" s="161"/>
      <c r="G130" s="76" t="s">
        <v>592</v>
      </c>
      <c r="H130" s="20" t="s">
        <v>708</v>
      </c>
      <c r="I130" s="355">
        <v>30</v>
      </c>
      <c r="J130" s="356">
        <v>30</v>
      </c>
      <c r="K130" s="355"/>
      <c r="L130" s="355"/>
      <c r="M130" s="355"/>
      <c r="N130" s="356"/>
      <c r="O130" s="357"/>
      <c r="P130" s="75"/>
    </row>
    <row r="131" spans="1:16" ht="32.25" thickBot="1">
      <c r="A131" s="160">
        <f t="shared" si="15"/>
        <v>114</v>
      </c>
      <c r="B131" s="161" t="s">
        <v>590</v>
      </c>
      <c r="C131" s="161" t="s">
        <v>1244</v>
      </c>
      <c r="D131" s="161" t="s">
        <v>2089</v>
      </c>
      <c r="E131" s="161"/>
      <c r="F131" s="161"/>
      <c r="G131" s="76" t="s">
        <v>592</v>
      </c>
      <c r="H131" s="20" t="s">
        <v>708</v>
      </c>
      <c r="I131" s="355">
        <v>50</v>
      </c>
      <c r="J131" s="356">
        <v>30</v>
      </c>
      <c r="K131" s="355">
        <v>50</v>
      </c>
      <c r="L131" s="355"/>
      <c r="M131" s="355"/>
      <c r="N131" s="356"/>
      <c r="O131" s="357"/>
      <c r="P131" s="75"/>
    </row>
    <row r="132" spans="1:16" ht="32.25" thickBot="1">
      <c r="A132" s="160">
        <f t="shared" si="15"/>
        <v>115</v>
      </c>
      <c r="B132" s="161" t="s">
        <v>590</v>
      </c>
      <c r="C132" s="161" t="s">
        <v>1244</v>
      </c>
      <c r="D132" s="161" t="s">
        <v>2348</v>
      </c>
      <c r="E132" s="161"/>
      <c r="F132" s="161"/>
      <c r="G132" s="76" t="s">
        <v>592</v>
      </c>
      <c r="H132" s="20" t="s">
        <v>708</v>
      </c>
      <c r="I132" s="355">
        <v>25</v>
      </c>
      <c r="J132" s="356">
        <v>25</v>
      </c>
      <c r="K132" s="355">
        <v>25</v>
      </c>
      <c r="L132" s="355"/>
      <c r="M132" s="355"/>
      <c r="N132" s="356"/>
      <c r="O132" s="357"/>
      <c r="P132" s="75"/>
    </row>
    <row r="133" spans="1:16" ht="32.25" thickBot="1">
      <c r="A133" s="160">
        <f t="shared" si="15"/>
        <v>116</v>
      </c>
      <c r="B133" s="161" t="s">
        <v>590</v>
      </c>
      <c r="C133" s="161" t="s">
        <v>1244</v>
      </c>
      <c r="D133" s="161" t="s">
        <v>2349</v>
      </c>
      <c r="E133" s="161"/>
      <c r="F133" s="161"/>
      <c r="G133" s="76" t="s">
        <v>592</v>
      </c>
      <c r="H133" s="20" t="s">
        <v>708</v>
      </c>
      <c r="I133" s="355">
        <v>20</v>
      </c>
      <c r="J133" s="356">
        <v>20</v>
      </c>
      <c r="K133" s="355">
        <v>20</v>
      </c>
      <c r="L133" s="355"/>
      <c r="M133" s="355"/>
      <c r="N133" s="356"/>
      <c r="O133" s="357"/>
      <c r="P133" s="75"/>
    </row>
    <row r="134" spans="1:16" ht="32.25" thickBot="1">
      <c r="A134" s="160">
        <f t="shared" si="15"/>
        <v>117</v>
      </c>
      <c r="B134" s="161" t="s">
        <v>590</v>
      </c>
      <c r="C134" s="161" t="s">
        <v>1244</v>
      </c>
      <c r="D134" s="161" t="s">
        <v>2350</v>
      </c>
      <c r="E134" s="161"/>
      <c r="F134" s="161"/>
      <c r="G134" s="76" t="s">
        <v>592</v>
      </c>
      <c r="H134" s="20" t="s">
        <v>708</v>
      </c>
      <c r="I134" s="355">
        <v>20</v>
      </c>
      <c r="J134" s="356">
        <v>20</v>
      </c>
      <c r="K134" s="355">
        <v>20</v>
      </c>
      <c r="L134" s="355"/>
      <c r="M134" s="355"/>
      <c r="N134" s="356"/>
      <c r="O134" s="357"/>
      <c r="P134" s="75"/>
    </row>
    <row r="135" spans="1:16" ht="48" thickBot="1">
      <c r="A135" s="157">
        <f t="shared" si="15"/>
        <v>118</v>
      </c>
      <c r="B135" s="158" t="s">
        <v>725</v>
      </c>
      <c r="C135" s="158" t="s">
        <v>1244</v>
      </c>
      <c r="D135" s="158" t="s">
        <v>2351</v>
      </c>
      <c r="E135" s="158" t="s">
        <v>2338</v>
      </c>
      <c r="F135" s="158" t="s">
        <v>2339</v>
      </c>
      <c r="G135" s="20" t="s">
        <v>588</v>
      </c>
      <c r="H135" s="20"/>
      <c r="I135" s="352">
        <v>500</v>
      </c>
      <c r="J135" s="353">
        <v>35</v>
      </c>
      <c r="K135" s="352">
        <v>500</v>
      </c>
      <c r="L135" s="352"/>
      <c r="M135" s="352"/>
      <c r="N135" s="353"/>
      <c r="O135" s="354">
        <v>2</v>
      </c>
      <c r="P135" s="75"/>
    </row>
    <row r="136" spans="1:15" s="171" customFormat="1" ht="48" thickBot="1">
      <c r="A136" s="65">
        <f t="shared" si="15"/>
        <v>119</v>
      </c>
      <c r="B136" s="169" t="s">
        <v>590</v>
      </c>
      <c r="C136" s="169" t="s">
        <v>1244</v>
      </c>
      <c r="D136" s="169" t="s">
        <v>2352</v>
      </c>
      <c r="E136" s="169" t="s">
        <v>1256</v>
      </c>
      <c r="F136" s="169" t="s">
        <v>736</v>
      </c>
      <c r="G136" s="65" t="s">
        <v>1242</v>
      </c>
      <c r="H136" s="65" t="s">
        <v>962</v>
      </c>
      <c r="I136" s="349">
        <v>310</v>
      </c>
      <c r="J136" s="350">
        <v>30</v>
      </c>
      <c r="K136" s="349"/>
      <c r="L136" s="349">
        <v>310</v>
      </c>
      <c r="M136" s="349"/>
      <c r="N136" s="350"/>
      <c r="O136" s="351">
        <v>1</v>
      </c>
    </row>
    <row r="137" spans="1:15" s="171" customFormat="1" ht="32.25" thickBot="1">
      <c r="A137" s="65">
        <f t="shared" si="15"/>
        <v>120</v>
      </c>
      <c r="B137" s="169" t="s">
        <v>590</v>
      </c>
      <c r="C137" s="169" t="s">
        <v>1244</v>
      </c>
      <c r="D137" s="169" t="s">
        <v>961</v>
      </c>
      <c r="E137" s="169" t="s">
        <v>960</v>
      </c>
      <c r="F137" s="169"/>
      <c r="G137" s="65" t="s">
        <v>592</v>
      </c>
      <c r="H137" s="65"/>
      <c r="I137" s="349">
        <v>40</v>
      </c>
      <c r="J137" s="350">
        <v>30</v>
      </c>
      <c r="K137" s="349">
        <v>40</v>
      </c>
      <c r="L137" s="349"/>
      <c r="M137" s="349"/>
      <c r="N137" s="350"/>
      <c r="O137" s="351"/>
    </row>
    <row r="138" spans="1:16" s="171" customFormat="1" ht="48" thickBot="1">
      <c r="A138" s="65">
        <f t="shared" si="15"/>
        <v>121</v>
      </c>
      <c r="B138" s="169" t="s">
        <v>1989</v>
      </c>
      <c r="C138" s="169" t="s">
        <v>1244</v>
      </c>
      <c r="D138" s="169" t="s">
        <v>701</v>
      </c>
      <c r="E138" s="169" t="s">
        <v>2361</v>
      </c>
      <c r="F138" s="169" t="s">
        <v>2360</v>
      </c>
      <c r="G138" s="65" t="s">
        <v>588</v>
      </c>
      <c r="H138" s="65" t="s">
        <v>1596</v>
      </c>
      <c r="I138" s="349">
        <v>50</v>
      </c>
      <c r="J138" s="350">
        <v>30</v>
      </c>
      <c r="K138" s="349">
        <v>50</v>
      </c>
      <c r="L138" s="367"/>
      <c r="M138" s="367"/>
      <c r="N138" s="368"/>
      <c r="O138" s="382"/>
      <c r="P138" s="344"/>
    </row>
    <row r="139" spans="1:16" ht="32.25" thickBot="1">
      <c r="A139" s="160">
        <f>A138+1</f>
        <v>122</v>
      </c>
      <c r="B139" s="161" t="s">
        <v>590</v>
      </c>
      <c r="C139" s="161" t="s">
        <v>1244</v>
      </c>
      <c r="D139" s="161" t="s">
        <v>719</v>
      </c>
      <c r="E139" s="161"/>
      <c r="F139" s="161"/>
      <c r="G139" s="76" t="s">
        <v>592</v>
      </c>
      <c r="H139" s="76" t="s">
        <v>720</v>
      </c>
      <c r="I139" s="355">
        <v>30</v>
      </c>
      <c r="J139" s="356">
        <v>30</v>
      </c>
      <c r="K139" s="355"/>
      <c r="L139" s="355"/>
      <c r="M139" s="355"/>
      <c r="N139" s="356"/>
      <c r="O139" s="357"/>
      <c r="P139" s="75"/>
    </row>
    <row r="140" spans="1:15" s="171" customFormat="1" ht="32.25" thickBot="1">
      <c r="A140" s="65">
        <f>A139+1</f>
        <v>123</v>
      </c>
      <c r="B140" s="169" t="s">
        <v>590</v>
      </c>
      <c r="C140" s="169" t="s">
        <v>1244</v>
      </c>
      <c r="D140" s="169" t="s">
        <v>718</v>
      </c>
      <c r="E140" s="169"/>
      <c r="F140" s="169"/>
      <c r="G140" s="65" t="s">
        <v>592</v>
      </c>
      <c r="H140" s="157" t="s">
        <v>708</v>
      </c>
      <c r="I140" s="349">
        <v>20</v>
      </c>
      <c r="J140" s="350">
        <v>20</v>
      </c>
      <c r="K140" s="349"/>
      <c r="L140" s="349"/>
      <c r="M140" s="349"/>
      <c r="N140" s="350"/>
      <c r="O140" s="351"/>
    </row>
    <row r="141" spans="1:15" s="171" customFormat="1" ht="32.25" thickBot="1">
      <c r="A141" s="65">
        <f aca="true" t="shared" si="16" ref="A141:A148">A140+1</f>
        <v>124</v>
      </c>
      <c r="B141" s="169" t="s">
        <v>590</v>
      </c>
      <c r="C141" s="169" t="s">
        <v>1244</v>
      </c>
      <c r="D141" s="169" t="s">
        <v>18</v>
      </c>
      <c r="E141" s="169"/>
      <c r="F141" s="169"/>
      <c r="G141" s="65" t="s">
        <v>592</v>
      </c>
      <c r="H141" s="157" t="s">
        <v>708</v>
      </c>
      <c r="I141" s="349">
        <v>28</v>
      </c>
      <c r="J141" s="350">
        <v>28</v>
      </c>
      <c r="K141" s="349"/>
      <c r="L141" s="349"/>
      <c r="M141" s="349"/>
      <c r="N141" s="350"/>
      <c r="O141" s="351"/>
    </row>
    <row r="142" spans="1:15" s="171" customFormat="1" ht="48" thickBot="1">
      <c r="A142" s="65">
        <f t="shared" si="16"/>
        <v>125</v>
      </c>
      <c r="B142" s="169" t="s">
        <v>590</v>
      </c>
      <c r="C142" s="169" t="s">
        <v>1244</v>
      </c>
      <c r="D142" s="169" t="s">
        <v>693</v>
      </c>
      <c r="E142" s="169" t="s">
        <v>959</v>
      </c>
      <c r="F142" s="169" t="s">
        <v>2362</v>
      </c>
      <c r="G142" s="65" t="s">
        <v>592</v>
      </c>
      <c r="H142" s="65"/>
      <c r="I142" s="349">
        <v>50</v>
      </c>
      <c r="J142" s="350">
        <v>20</v>
      </c>
      <c r="K142" s="349">
        <v>50</v>
      </c>
      <c r="L142" s="349"/>
      <c r="M142" s="349"/>
      <c r="N142" s="350"/>
      <c r="O142" s="351">
        <v>3</v>
      </c>
    </row>
    <row r="143" spans="1:16" ht="48" thickBot="1">
      <c r="A143" s="157">
        <f t="shared" si="16"/>
        <v>126</v>
      </c>
      <c r="B143" s="158" t="s">
        <v>2008</v>
      </c>
      <c r="C143" s="158" t="s">
        <v>1244</v>
      </c>
      <c r="D143" s="158" t="s">
        <v>722</v>
      </c>
      <c r="E143" s="158" t="s">
        <v>723</v>
      </c>
      <c r="F143" s="158" t="s">
        <v>724</v>
      </c>
      <c r="G143" s="20" t="s">
        <v>1242</v>
      </c>
      <c r="H143" s="20"/>
      <c r="I143" s="352"/>
      <c r="J143" s="353"/>
      <c r="K143" s="352"/>
      <c r="L143" s="352"/>
      <c r="M143" s="352"/>
      <c r="N143" s="353"/>
      <c r="O143" s="354">
        <v>1</v>
      </c>
      <c r="P143" s="75"/>
    </row>
    <row r="144" spans="1:15" s="171" customFormat="1" ht="48" thickBot="1">
      <c r="A144" s="65">
        <f t="shared" si="16"/>
        <v>127</v>
      </c>
      <c r="B144" s="169" t="s">
        <v>2246</v>
      </c>
      <c r="C144" s="169" t="s">
        <v>1244</v>
      </c>
      <c r="D144" s="169" t="s">
        <v>702</v>
      </c>
      <c r="E144" s="169" t="s">
        <v>703</v>
      </c>
      <c r="F144" s="169" t="s">
        <v>704</v>
      </c>
      <c r="G144" s="65" t="s">
        <v>1242</v>
      </c>
      <c r="H144" s="65"/>
      <c r="I144" s="349"/>
      <c r="J144" s="350"/>
      <c r="K144" s="349" t="s">
        <v>705</v>
      </c>
      <c r="L144" s="349"/>
      <c r="M144" s="349"/>
      <c r="N144" s="350"/>
      <c r="O144" s="351"/>
    </row>
    <row r="145" spans="1:16" ht="48" thickBot="1">
      <c r="A145" s="160">
        <f t="shared" si="16"/>
        <v>128</v>
      </c>
      <c r="B145" s="161" t="s">
        <v>1990</v>
      </c>
      <c r="C145" s="161" t="s">
        <v>1244</v>
      </c>
      <c r="D145" s="161" t="s">
        <v>707</v>
      </c>
      <c r="E145" s="161"/>
      <c r="F145" s="161"/>
      <c r="G145" s="76" t="s">
        <v>592</v>
      </c>
      <c r="H145" s="336" t="s">
        <v>708</v>
      </c>
      <c r="I145" s="355">
        <v>40</v>
      </c>
      <c r="J145" s="356"/>
      <c r="K145" s="355"/>
      <c r="L145" s="355"/>
      <c r="M145" s="355"/>
      <c r="N145" s="356"/>
      <c r="O145" s="357">
        <v>2</v>
      </c>
      <c r="P145" s="75"/>
    </row>
    <row r="146" spans="1:15" s="171" customFormat="1" ht="48" thickBot="1">
      <c r="A146" s="65">
        <f t="shared" si="16"/>
        <v>129</v>
      </c>
      <c r="B146" s="169" t="s">
        <v>595</v>
      </c>
      <c r="C146" s="169" t="s">
        <v>1244</v>
      </c>
      <c r="D146" s="169" t="s">
        <v>670</v>
      </c>
      <c r="E146" s="169" t="s">
        <v>963</v>
      </c>
      <c r="F146" s="169" t="s">
        <v>737</v>
      </c>
      <c r="G146" s="65" t="s">
        <v>1242</v>
      </c>
      <c r="H146" s="65"/>
      <c r="I146" s="349">
        <v>9</v>
      </c>
      <c r="J146" s="350">
        <v>9</v>
      </c>
      <c r="K146" s="349">
        <v>9</v>
      </c>
      <c r="L146" s="349"/>
      <c r="M146" s="349"/>
      <c r="N146" s="350"/>
      <c r="O146" s="351">
        <v>1</v>
      </c>
    </row>
    <row r="147" spans="1:16" ht="63.75" thickBot="1">
      <c r="A147" s="160">
        <f t="shared" si="16"/>
        <v>130</v>
      </c>
      <c r="B147" s="158" t="s">
        <v>2259</v>
      </c>
      <c r="C147" s="158" t="s">
        <v>1244</v>
      </c>
      <c r="D147" s="158" t="s">
        <v>2260</v>
      </c>
      <c r="E147" s="158" t="s">
        <v>2261</v>
      </c>
      <c r="F147" s="158" t="s">
        <v>742</v>
      </c>
      <c r="G147" s="20" t="s">
        <v>592</v>
      </c>
      <c r="H147" s="20"/>
      <c r="I147" s="352">
        <v>60</v>
      </c>
      <c r="J147" s="353">
        <v>40</v>
      </c>
      <c r="K147" s="352">
        <v>60</v>
      </c>
      <c r="L147" s="352"/>
      <c r="M147" s="352"/>
      <c r="N147" s="353"/>
      <c r="O147" s="354">
        <v>3</v>
      </c>
      <c r="P147" s="75"/>
    </row>
    <row r="148" spans="1:16" ht="32.25" thickBot="1">
      <c r="A148" s="160">
        <f t="shared" si="16"/>
        <v>131</v>
      </c>
      <c r="B148" s="161" t="s">
        <v>590</v>
      </c>
      <c r="C148" s="161" t="s">
        <v>1244</v>
      </c>
      <c r="D148" s="161" t="s">
        <v>1443</v>
      </c>
      <c r="E148" s="161"/>
      <c r="F148" s="161"/>
      <c r="G148" s="76" t="s">
        <v>588</v>
      </c>
      <c r="H148" s="336" t="s">
        <v>708</v>
      </c>
      <c r="I148" s="355">
        <v>20</v>
      </c>
      <c r="J148" s="356">
        <v>20</v>
      </c>
      <c r="K148" s="355"/>
      <c r="L148" s="355"/>
      <c r="M148" s="355"/>
      <c r="N148" s="356"/>
      <c r="O148" s="357"/>
      <c r="P148" s="75"/>
    </row>
    <row r="149" spans="1:16" ht="34.5" customHeight="1" thickBot="1">
      <c r="A149" s="345"/>
      <c r="B149" s="346"/>
      <c r="C149" s="346"/>
      <c r="D149" s="346"/>
      <c r="E149" s="346"/>
      <c r="F149" s="346"/>
      <c r="G149" s="348"/>
      <c r="H149" s="348"/>
      <c r="I149" s="358">
        <f aca="true" t="shared" si="17" ref="I149:O149">SUM(I98:I148)</f>
        <v>2671</v>
      </c>
      <c r="J149" s="359">
        <f t="shared" si="17"/>
        <v>1148.3000000000002</v>
      </c>
      <c r="K149" s="358">
        <f t="shared" si="17"/>
        <v>1955</v>
      </c>
      <c r="L149" s="358">
        <f t="shared" si="17"/>
        <v>518</v>
      </c>
      <c r="M149" s="358">
        <f t="shared" si="17"/>
        <v>0</v>
      </c>
      <c r="N149" s="359">
        <f t="shared" si="17"/>
        <v>0</v>
      </c>
      <c r="O149" s="360">
        <f t="shared" si="17"/>
        <v>79</v>
      </c>
      <c r="P149" s="75"/>
    </row>
    <row r="150" spans="1:15" s="171" customFormat="1" ht="32.25" thickBot="1">
      <c r="A150" s="65">
        <f>A148+1</f>
        <v>132</v>
      </c>
      <c r="B150" s="169" t="s">
        <v>1983</v>
      </c>
      <c r="C150" s="169" t="s">
        <v>19</v>
      </c>
      <c r="D150" s="169" t="s">
        <v>20</v>
      </c>
      <c r="E150" s="169" t="s">
        <v>467</v>
      </c>
      <c r="F150" s="169" t="s">
        <v>1381</v>
      </c>
      <c r="G150" s="65" t="s">
        <v>588</v>
      </c>
      <c r="H150" s="65"/>
      <c r="I150" s="349">
        <v>64</v>
      </c>
      <c r="J150" s="350">
        <v>45</v>
      </c>
      <c r="K150" s="349"/>
      <c r="L150" s="349">
        <v>64</v>
      </c>
      <c r="M150" s="349"/>
      <c r="N150" s="350"/>
      <c r="O150" s="351">
        <v>1</v>
      </c>
    </row>
    <row r="151" spans="1:15" s="171" customFormat="1" ht="32.25" thickBot="1">
      <c r="A151" s="65">
        <f>A150+1</f>
        <v>133</v>
      </c>
      <c r="B151" s="169" t="s">
        <v>22</v>
      </c>
      <c r="C151" s="169" t="s">
        <v>19</v>
      </c>
      <c r="D151" s="169" t="s">
        <v>23</v>
      </c>
      <c r="E151" s="169" t="s">
        <v>24</v>
      </c>
      <c r="F151" s="169" t="s">
        <v>1390</v>
      </c>
      <c r="G151" s="65" t="s">
        <v>588</v>
      </c>
      <c r="H151" s="65"/>
      <c r="I151" s="349">
        <v>20</v>
      </c>
      <c r="J151" s="350">
        <v>20</v>
      </c>
      <c r="K151" s="349">
        <v>20</v>
      </c>
      <c r="L151" s="349"/>
      <c r="M151" s="349"/>
      <c r="N151" s="350"/>
      <c r="O151" s="351">
        <v>1</v>
      </c>
    </row>
    <row r="152" spans="1:15" s="171" customFormat="1" ht="32.25" thickBot="1">
      <c r="A152" s="65">
        <f aca="true" t="shared" si="18" ref="A152:A166">A151+1</f>
        <v>134</v>
      </c>
      <c r="B152" s="169" t="s">
        <v>590</v>
      </c>
      <c r="C152" s="169" t="s">
        <v>19</v>
      </c>
      <c r="D152" s="169" t="s">
        <v>1394</v>
      </c>
      <c r="E152" s="169" t="s">
        <v>21</v>
      </c>
      <c r="F152" s="169" t="s">
        <v>1381</v>
      </c>
      <c r="G152" s="65" t="s">
        <v>588</v>
      </c>
      <c r="H152" s="65"/>
      <c r="I152" s="349">
        <v>96</v>
      </c>
      <c r="J152" s="350">
        <v>54</v>
      </c>
      <c r="K152" s="349">
        <v>96</v>
      </c>
      <c r="L152" s="349"/>
      <c r="M152" s="349"/>
      <c r="N152" s="350"/>
      <c r="O152" s="351">
        <v>2</v>
      </c>
    </row>
    <row r="153" spans="1:16" ht="48" thickBot="1">
      <c r="A153" s="157">
        <f t="shared" si="18"/>
        <v>135</v>
      </c>
      <c r="B153" s="158" t="s">
        <v>595</v>
      </c>
      <c r="C153" s="158" t="s">
        <v>19</v>
      </c>
      <c r="D153" s="158" t="s">
        <v>25</v>
      </c>
      <c r="E153" s="158" t="s">
        <v>26</v>
      </c>
      <c r="F153" s="158" t="s">
        <v>1382</v>
      </c>
      <c r="G153" s="20" t="s">
        <v>588</v>
      </c>
      <c r="H153" s="20"/>
      <c r="I153" s="352">
        <v>20</v>
      </c>
      <c r="J153" s="353">
        <v>20</v>
      </c>
      <c r="K153" s="352">
        <v>20</v>
      </c>
      <c r="L153" s="352"/>
      <c r="M153" s="352"/>
      <c r="N153" s="353"/>
      <c r="O153" s="354">
        <v>1</v>
      </c>
      <c r="P153" s="75"/>
    </row>
    <row r="154" spans="1:15" s="171" customFormat="1" ht="32.25" thickBot="1">
      <c r="A154" s="65">
        <f t="shared" si="18"/>
        <v>136</v>
      </c>
      <c r="B154" s="169" t="s">
        <v>595</v>
      </c>
      <c r="C154" s="169" t="s">
        <v>19</v>
      </c>
      <c r="D154" s="169" t="s">
        <v>27</v>
      </c>
      <c r="E154" s="169" t="s">
        <v>1383</v>
      </c>
      <c r="F154" s="169" t="s">
        <v>1384</v>
      </c>
      <c r="G154" s="65" t="s">
        <v>588</v>
      </c>
      <c r="H154" s="65"/>
      <c r="I154" s="349">
        <v>8</v>
      </c>
      <c r="J154" s="350">
        <v>8</v>
      </c>
      <c r="K154" s="349">
        <v>8</v>
      </c>
      <c r="L154" s="349"/>
      <c r="M154" s="349"/>
      <c r="N154" s="350"/>
      <c r="O154" s="351">
        <v>1</v>
      </c>
    </row>
    <row r="155" spans="1:15" s="171" customFormat="1" ht="32.25" thickBot="1">
      <c r="A155" s="65">
        <f t="shared" si="18"/>
        <v>137</v>
      </c>
      <c r="B155" s="169" t="s">
        <v>590</v>
      </c>
      <c r="C155" s="169" t="s">
        <v>19</v>
      </c>
      <c r="D155" s="169" t="s">
        <v>28</v>
      </c>
      <c r="E155" s="169" t="s">
        <v>21</v>
      </c>
      <c r="F155" s="169" t="s">
        <v>1381</v>
      </c>
      <c r="G155" s="65" t="s">
        <v>588</v>
      </c>
      <c r="H155" s="65"/>
      <c r="I155" s="349">
        <v>250</v>
      </c>
      <c r="J155" s="350">
        <v>100</v>
      </c>
      <c r="K155" s="349"/>
      <c r="L155" s="349">
        <v>250</v>
      </c>
      <c r="M155" s="349"/>
      <c r="N155" s="350"/>
      <c r="O155" s="351">
        <v>2</v>
      </c>
    </row>
    <row r="156" spans="1:16" ht="48" thickBot="1">
      <c r="A156" s="157">
        <f t="shared" si="18"/>
        <v>138</v>
      </c>
      <c r="B156" s="158" t="s">
        <v>1387</v>
      </c>
      <c r="C156" s="158" t="s">
        <v>19</v>
      </c>
      <c r="D156" s="158" t="s">
        <v>1388</v>
      </c>
      <c r="E156" s="158" t="s">
        <v>26</v>
      </c>
      <c r="F156" s="158" t="s">
        <v>1382</v>
      </c>
      <c r="G156" s="20" t="s">
        <v>588</v>
      </c>
      <c r="H156" s="20"/>
      <c r="I156" s="352">
        <v>6</v>
      </c>
      <c r="J156" s="353">
        <v>6</v>
      </c>
      <c r="K156" s="352">
        <v>6</v>
      </c>
      <c r="L156" s="352"/>
      <c r="M156" s="352"/>
      <c r="N156" s="353"/>
      <c r="O156" s="354">
        <v>1</v>
      </c>
      <c r="P156" s="75"/>
    </row>
    <row r="157" spans="1:15" s="171" customFormat="1" ht="32.25" thickBot="1">
      <c r="A157" s="65">
        <f t="shared" si="18"/>
        <v>139</v>
      </c>
      <c r="B157" s="169" t="s">
        <v>2091</v>
      </c>
      <c r="C157" s="169" t="s">
        <v>19</v>
      </c>
      <c r="D157" s="169" t="s">
        <v>29</v>
      </c>
      <c r="E157" s="169" t="s">
        <v>1385</v>
      </c>
      <c r="F157" s="169" t="s">
        <v>1386</v>
      </c>
      <c r="G157" s="65" t="s">
        <v>588</v>
      </c>
      <c r="H157" s="65"/>
      <c r="I157" s="349">
        <v>40</v>
      </c>
      <c r="J157" s="350">
        <v>22</v>
      </c>
      <c r="K157" s="349"/>
      <c r="L157" s="349">
        <v>40</v>
      </c>
      <c r="M157" s="349"/>
      <c r="N157" s="350"/>
      <c r="O157" s="351">
        <v>1</v>
      </c>
    </row>
    <row r="158" spans="1:15" s="171" customFormat="1" ht="32.25" thickBot="1">
      <c r="A158" s="65">
        <f t="shared" si="18"/>
        <v>140</v>
      </c>
      <c r="B158" s="169" t="s">
        <v>595</v>
      </c>
      <c r="C158" s="169" t="s">
        <v>19</v>
      </c>
      <c r="D158" s="169" t="s">
        <v>30</v>
      </c>
      <c r="E158" s="169" t="s">
        <v>31</v>
      </c>
      <c r="F158" s="169" t="s">
        <v>1389</v>
      </c>
      <c r="G158" s="65" t="s">
        <v>592</v>
      </c>
      <c r="H158" s="65"/>
      <c r="I158" s="349">
        <v>20</v>
      </c>
      <c r="J158" s="350">
        <v>20</v>
      </c>
      <c r="K158" s="349">
        <v>20</v>
      </c>
      <c r="L158" s="349"/>
      <c r="M158" s="349"/>
      <c r="N158" s="350"/>
      <c r="O158" s="351">
        <v>1</v>
      </c>
    </row>
    <row r="159" spans="1:16" s="171" customFormat="1" ht="48" thickBot="1">
      <c r="A159" s="65">
        <f t="shared" si="18"/>
        <v>141</v>
      </c>
      <c r="B159" s="169" t="s">
        <v>1983</v>
      </c>
      <c r="C159" s="169" t="s">
        <v>19</v>
      </c>
      <c r="D159" s="169" t="s">
        <v>1505</v>
      </c>
      <c r="E159" s="169" t="s">
        <v>1504</v>
      </c>
      <c r="F159" s="169" t="s">
        <v>671</v>
      </c>
      <c r="G159" s="65" t="s">
        <v>588</v>
      </c>
      <c r="H159" s="65" t="s">
        <v>1596</v>
      </c>
      <c r="I159" s="349">
        <v>200</v>
      </c>
      <c r="J159" s="350">
        <v>70</v>
      </c>
      <c r="K159" s="349">
        <v>200</v>
      </c>
      <c r="L159" s="349"/>
      <c r="M159" s="349"/>
      <c r="N159" s="350"/>
      <c r="O159" s="351">
        <v>7</v>
      </c>
      <c r="P159" s="344"/>
    </row>
    <row r="160" spans="1:15" s="171" customFormat="1" ht="32.25" thickBot="1">
      <c r="A160" s="65">
        <f t="shared" si="18"/>
        <v>142</v>
      </c>
      <c r="B160" s="169" t="s">
        <v>595</v>
      </c>
      <c r="C160" s="169" t="s">
        <v>19</v>
      </c>
      <c r="D160" s="169" t="s">
        <v>34</v>
      </c>
      <c r="E160" s="169" t="s">
        <v>32</v>
      </c>
      <c r="F160" s="169"/>
      <c r="G160" s="65" t="s">
        <v>588</v>
      </c>
      <c r="H160" s="65"/>
      <c r="I160" s="349">
        <v>60</v>
      </c>
      <c r="J160" s="350">
        <v>60</v>
      </c>
      <c r="K160" s="349"/>
      <c r="L160" s="349">
        <v>60</v>
      </c>
      <c r="M160" s="349"/>
      <c r="N160" s="350"/>
      <c r="O160" s="351">
        <v>2</v>
      </c>
    </row>
    <row r="161" spans="1:15" s="171" customFormat="1" ht="32.25" thickBot="1">
      <c r="A161" s="65">
        <f t="shared" si="18"/>
        <v>143</v>
      </c>
      <c r="B161" s="169" t="s">
        <v>590</v>
      </c>
      <c r="C161" s="169" t="s">
        <v>19</v>
      </c>
      <c r="D161" s="169" t="s">
        <v>168</v>
      </c>
      <c r="E161" s="169" t="s">
        <v>169</v>
      </c>
      <c r="F161" s="169"/>
      <c r="G161" s="65" t="s">
        <v>588</v>
      </c>
      <c r="H161" s="65"/>
      <c r="I161" s="349">
        <v>100</v>
      </c>
      <c r="J161" s="350">
        <v>80</v>
      </c>
      <c r="K161" s="349"/>
      <c r="L161" s="349">
        <v>100</v>
      </c>
      <c r="M161" s="349"/>
      <c r="N161" s="350"/>
      <c r="O161" s="351">
        <v>3</v>
      </c>
    </row>
    <row r="162" spans="1:15" s="171" customFormat="1" ht="32.25" thickBot="1">
      <c r="A162" s="65">
        <f t="shared" si="18"/>
        <v>144</v>
      </c>
      <c r="B162" s="169" t="s">
        <v>595</v>
      </c>
      <c r="C162" s="169" t="s">
        <v>19</v>
      </c>
      <c r="D162" s="169" t="s">
        <v>1396</v>
      </c>
      <c r="E162" s="169" t="s">
        <v>1397</v>
      </c>
      <c r="F162" s="169"/>
      <c r="G162" s="65" t="s">
        <v>592</v>
      </c>
      <c r="H162" s="65"/>
      <c r="I162" s="349">
        <v>18</v>
      </c>
      <c r="J162" s="350">
        <v>18</v>
      </c>
      <c r="K162" s="349">
        <v>18</v>
      </c>
      <c r="L162" s="349"/>
      <c r="M162" s="349"/>
      <c r="N162" s="350"/>
      <c r="O162" s="351">
        <v>2</v>
      </c>
    </row>
    <row r="163" spans="1:15" s="171" customFormat="1" ht="32.25" thickBot="1">
      <c r="A163" s="65">
        <f t="shared" si="18"/>
        <v>145</v>
      </c>
      <c r="B163" s="169" t="s">
        <v>591</v>
      </c>
      <c r="C163" s="169" t="s">
        <v>19</v>
      </c>
      <c r="D163" s="169" t="s">
        <v>782</v>
      </c>
      <c r="E163" s="169" t="s">
        <v>1395</v>
      </c>
      <c r="F163" s="169"/>
      <c r="G163" s="65" t="s">
        <v>588</v>
      </c>
      <c r="H163" s="65"/>
      <c r="I163" s="349"/>
      <c r="J163" s="350"/>
      <c r="K163" s="349"/>
      <c r="L163" s="349"/>
      <c r="M163" s="349"/>
      <c r="N163" s="350"/>
      <c r="O163" s="351">
        <v>1</v>
      </c>
    </row>
    <row r="164" spans="1:16" ht="32.25" thickBot="1">
      <c r="A164" s="157">
        <f t="shared" si="18"/>
        <v>146</v>
      </c>
      <c r="B164" s="161" t="s">
        <v>709</v>
      </c>
      <c r="C164" s="161" t="s">
        <v>19</v>
      </c>
      <c r="D164" s="161" t="s">
        <v>710</v>
      </c>
      <c r="E164" s="161"/>
      <c r="F164" s="161"/>
      <c r="G164" s="76" t="s">
        <v>588</v>
      </c>
      <c r="H164" s="336" t="s">
        <v>708</v>
      </c>
      <c r="I164" s="355">
        <v>24</v>
      </c>
      <c r="J164" s="356"/>
      <c r="K164" s="355"/>
      <c r="L164" s="355"/>
      <c r="M164" s="355"/>
      <c r="N164" s="356"/>
      <c r="O164" s="357"/>
      <c r="P164" s="75"/>
    </row>
    <row r="165" spans="1:16" ht="32.25" thickBot="1">
      <c r="A165" s="157">
        <f t="shared" si="18"/>
        <v>147</v>
      </c>
      <c r="B165" s="161" t="s">
        <v>709</v>
      </c>
      <c r="C165" s="161" t="s">
        <v>19</v>
      </c>
      <c r="D165" s="161" t="s">
        <v>711</v>
      </c>
      <c r="E165" s="161"/>
      <c r="F165" s="161"/>
      <c r="G165" s="76" t="s">
        <v>588</v>
      </c>
      <c r="H165" s="336" t="s">
        <v>708</v>
      </c>
      <c r="I165" s="355">
        <v>60</v>
      </c>
      <c r="J165" s="356">
        <v>30</v>
      </c>
      <c r="K165" s="355"/>
      <c r="L165" s="355"/>
      <c r="M165" s="355"/>
      <c r="N165" s="356"/>
      <c r="O165" s="357"/>
      <c r="P165" s="75"/>
    </row>
    <row r="166" spans="1:16" ht="32.25" thickBot="1">
      <c r="A166" s="157">
        <f t="shared" si="18"/>
        <v>148</v>
      </c>
      <c r="B166" s="158" t="s">
        <v>595</v>
      </c>
      <c r="C166" s="158" t="s">
        <v>19</v>
      </c>
      <c r="D166" s="158" t="s">
        <v>35</v>
      </c>
      <c r="E166" s="158" t="s">
        <v>33</v>
      </c>
      <c r="F166" s="158" t="s">
        <v>1389</v>
      </c>
      <c r="G166" s="20" t="s">
        <v>1242</v>
      </c>
      <c r="H166" s="20"/>
      <c r="I166" s="352">
        <v>20</v>
      </c>
      <c r="J166" s="353">
        <v>20</v>
      </c>
      <c r="K166" s="352">
        <v>20</v>
      </c>
      <c r="L166" s="352"/>
      <c r="M166" s="352"/>
      <c r="N166" s="353"/>
      <c r="O166" s="354">
        <v>1</v>
      </c>
      <c r="P166" s="75"/>
    </row>
    <row r="167" spans="1:16" ht="31.5" customHeight="1" thickBot="1">
      <c r="A167" s="345"/>
      <c r="B167" s="346"/>
      <c r="C167" s="346"/>
      <c r="D167" s="346"/>
      <c r="E167" s="346"/>
      <c r="F167" s="346"/>
      <c r="G167" s="348"/>
      <c r="H167" s="348"/>
      <c r="I167" s="358">
        <f aca="true" t="shared" si="19" ref="I167:O167">SUM(I150:I166)</f>
        <v>1006</v>
      </c>
      <c r="J167" s="359">
        <f t="shared" si="19"/>
        <v>573</v>
      </c>
      <c r="K167" s="358">
        <f t="shared" si="19"/>
        <v>408</v>
      </c>
      <c r="L167" s="358">
        <f t="shared" si="19"/>
        <v>514</v>
      </c>
      <c r="M167" s="358">
        <f t="shared" si="19"/>
        <v>0</v>
      </c>
      <c r="N167" s="359">
        <f t="shared" si="19"/>
        <v>0</v>
      </c>
      <c r="O167" s="360">
        <f t="shared" si="19"/>
        <v>27</v>
      </c>
      <c r="P167" s="75"/>
    </row>
    <row r="168" spans="1:16" ht="32.25" thickBot="1">
      <c r="A168" s="157">
        <f>A166+1</f>
        <v>149</v>
      </c>
      <c r="B168" s="158" t="s">
        <v>2241</v>
      </c>
      <c r="C168" s="158" t="s">
        <v>42</v>
      </c>
      <c r="D168" s="158" t="s">
        <v>1427</v>
      </c>
      <c r="E168" s="158" t="s">
        <v>43</v>
      </c>
      <c r="F168" s="158" t="s">
        <v>1428</v>
      </c>
      <c r="G168" s="20" t="s">
        <v>588</v>
      </c>
      <c r="H168" s="20"/>
      <c r="I168" s="352">
        <v>96</v>
      </c>
      <c r="J168" s="353">
        <v>54</v>
      </c>
      <c r="K168" s="352">
        <v>96</v>
      </c>
      <c r="L168" s="352"/>
      <c r="M168" s="352"/>
      <c r="N168" s="353"/>
      <c r="O168" s="354">
        <v>2</v>
      </c>
      <c r="P168" s="75"/>
    </row>
    <row r="169" spans="1:16" ht="32.25" thickBot="1">
      <c r="A169" s="65">
        <f>A168+1</f>
        <v>150</v>
      </c>
      <c r="B169" s="169" t="s">
        <v>1983</v>
      </c>
      <c r="C169" s="169" t="s">
        <v>42</v>
      </c>
      <c r="D169" s="169" t="s">
        <v>1501</v>
      </c>
      <c r="E169" s="158" t="s">
        <v>43</v>
      </c>
      <c r="F169" s="169" t="s">
        <v>1501</v>
      </c>
      <c r="G169" s="20" t="s">
        <v>588</v>
      </c>
      <c r="H169" s="20" t="s">
        <v>1596</v>
      </c>
      <c r="I169" s="364">
        <v>48</v>
      </c>
      <c r="J169" s="365">
        <v>36</v>
      </c>
      <c r="K169" s="364">
        <v>48</v>
      </c>
      <c r="L169" s="364"/>
      <c r="M169" s="364"/>
      <c r="N169" s="365"/>
      <c r="O169" s="366">
        <v>1</v>
      </c>
      <c r="P169" s="343" t="s">
        <v>1500</v>
      </c>
    </row>
    <row r="170" spans="1:16" ht="48" thickBot="1">
      <c r="A170" s="157">
        <f>A169+1</f>
        <v>151</v>
      </c>
      <c r="B170" s="158" t="s">
        <v>44</v>
      </c>
      <c r="C170" s="158" t="s">
        <v>42</v>
      </c>
      <c r="D170" s="158" t="s">
        <v>45</v>
      </c>
      <c r="E170" s="158" t="s">
        <v>46</v>
      </c>
      <c r="F170" s="158" t="s">
        <v>738</v>
      </c>
      <c r="G170" s="20" t="s">
        <v>588</v>
      </c>
      <c r="H170" s="20"/>
      <c r="I170" s="352">
        <v>16</v>
      </c>
      <c r="J170" s="353">
        <v>10</v>
      </c>
      <c r="K170" s="352">
        <v>16</v>
      </c>
      <c r="L170" s="352"/>
      <c r="M170" s="352"/>
      <c r="N170" s="353"/>
      <c r="O170" s="354">
        <v>3</v>
      </c>
      <c r="P170" s="75"/>
    </row>
    <row r="171" spans="1:16" ht="48" thickBot="1">
      <c r="A171" s="157">
        <f>A170+1</f>
        <v>152</v>
      </c>
      <c r="B171" s="158" t="s">
        <v>590</v>
      </c>
      <c r="C171" s="158" t="s">
        <v>42</v>
      </c>
      <c r="D171" s="158" t="s">
        <v>783</v>
      </c>
      <c r="E171" s="158" t="s">
        <v>1429</v>
      </c>
      <c r="F171" s="158" t="s">
        <v>739</v>
      </c>
      <c r="G171" s="20" t="s">
        <v>588</v>
      </c>
      <c r="H171" s="20"/>
      <c r="I171" s="352">
        <v>16</v>
      </c>
      <c r="J171" s="353">
        <v>9</v>
      </c>
      <c r="K171" s="352">
        <v>16</v>
      </c>
      <c r="L171" s="352"/>
      <c r="M171" s="352"/>
      <c r="N171" s="353"/>
      <c r="O171" s="354">
        <v>2</v>
      </c>
      <c r="P171" s="75"/>
    </row>
    <row r="172" spans="1:16" ht="32.25" thickBot="1">
      <c r="A172" s="157">
        <f>A171+1</f>
        <v>153</v>
      </c>
      <c r="B172" s="161" t="s">
        <v>47</v>
      </c>
      <c r="C172" s="161" t="s">
        <v>42</v>
      </c>
      <c r="D172" s="161" t="s">
        <v>694</v>
      </c>
      <c r="E172" s="161" t="s">
        <v>48</v>
      </c>
      <c r="F172" s="161"/>
      <c r="G172" s="76" t="s">
        <v>592</v>
      </c>
      <c r="H172" s="76"/>
      <c r="I172" s="355"/>
      <c r="J172" s="356"/>
      <c r="K172" s="355"/>
      <c r="L172" s="355"/>
      <c r="M172" s="355"/>
      <c r="N172" s="356"/>
      <c r="O172" s="357"/>
      <c r="P172" s="75"/>
    </row>
    <row r="173" spans="1:16" ht="32.25" thickBot="1">
      <c r="A173" s="157">
        <f>A172+1</f>
        <v>154</v>
      </c>
      <c r="B173" s="161" t="s">
        <v>49</v>
      </c>
      <c r="C173" s="161" t="s">
        <v>42</v>
      </c>
      <c r="D173" s="161" t="s">
        <v>695</v>
      </c>
      <c r="E173" s="161" t="s">
        <v>802</v>
      </c>
      <c r="F173" s="161"/>
      <c r="G173" s="76" t="s">
        <v>592</v>
      </c>
      <c r="H173" s="76"/>
      <c r="I173" s="355">
        <v>15</v>
      </c>
      <c r="J173" s="356">
        <v>15</v>
      </c>
      <c r="K173" s="355">
        <v>15</v>
      </c>
      <c r="L173" s="355"/>
      <c r="M173" s="355"/>
      <c r="N173" s="356"/>
      <c r="O173" s="357"/>
      <c r="P173" s="75"/>
    </row>
    <row r="174" spans="1:16" ht="33.75" customHeight="1" thickBot="1">
      <c r="A174" s="345"/>
      <c r="B174" s="346"/>
      <c r="C174" s="346"/>
      <c r="D174" s="346"/>
      <c r="E174" s="346"/>
      <c r="F174" s="346"/>
      <c r="G174" s="348"/>
      <c r="H174" s="348"/>
      <c r="I174" s="358">
        <f aca="true" t="shared" si="20" ref="I174:O174">SUM(I168:I173)</f>
        <v>191</v>
      </c>
      <c r="J174" s="359">
        <f t="shared" si="20"/>
        <v>124</v>
      </c>
      <c r="K174" s="358">
        <f t="shared" si="20"/>
        <v>191</v>
      </c>
      <c r="L174" s="358">
        <f t="shared" si="20"/>
        <v>0</v>
      </c>
      <c r="M174" s="358">
        <f t="shared" si="20"/>
        <v>0</v>
      </c>
      <c r="N174" s="359">
        <f t="shared" si="20"/>
        <v>0</v>
      </c>
      <c r="O174" s="360">
        <f t="shared" si="20"/>
        <v>8</v>
      </c>
      <c r="P174" s="75"/>
    </row>
    <row r="175" spans="1:16" ht="33" customHeight="1" thickBot="1">
      <c r="A175" s="160">
        <f>A173+1</f>
        <v>155</v>
      </c>
      <c r="B175" s="161" t="s">
        <v>1983</v>
      </c>
      <c r="C175" s="161" t="s">
        <v>803</v>
      </c>
      <c r="D175" s="161" t="s">
        <v>804</v>
      </c>
      <c r="E175" s="161" t="s">
        <v>805</v>
      </c>
      <c r="F175" s="161" t="s">
        <v>804</v>
      </c>
      <c r="G175" s="76" t="s">
        <v>588</v>
      </c>
      <c r="H175" s="76"/>
      <c r="I175" s="355">
        <v>80</v>
      </c>
      <c r="J175" s="356">
        <v>50</v>
      </c>
      <c r="K175" s="355"/>
      <c r="L175" s="355">
        <v>80</v>
      </c>
      <c r="M175" s="355"/>
      <c r="N175" s="356"/>
      <c r="O175" s="357">
        <v>2</v>
      </c>
      <c r="P175" s="75"/>
    </row>
    <row r="176" spans="1:15" s="171" customFormat="1" ht="48" thickBot="1">
      <c r="A176" s="175">
        <f>A175+1</f>
        <v>156</v>
      </c>
      <c r="B176" s="176" t="s">
        <v>2242</v>
      </c>
      <c r="C176" s="176" t="s">
        <v>803</v>
      </c>
      <c r="D176" s="176" t="s">
        <v>806</v>
      </c>
      <c r="E176" s="176" t="s">
        <v>461</v>
      </c>
      <c r="F176" s="176" t="s">
        <v>740</v>
      </c>
      <c r="G176" s="175" t="s">
        <v>592</v>
      </c>
      <c r="H176" s="175"/>
      <c r="I176" s="367">
        <v>120</v>
      </c>
      <c r="J176" s="368">
        <v>70</v>
      </c>
      <c r="K176" s="367"/>
      <c r="L176" s="367">
        <v>120</v>
      </c>
      <c r="M176" s="367"/>
      <c r="N176" s="368"/>
      <c r="O176" s="382"/>
    </row>
    <row r="177" spans="1:15" s="171" customFormat="1" ht="48" thickBot="1">
      <c r="A177" s="65">
        <f>A176+1</f>
        <v>157</v>
      </c>
      <c r="B177" s="169" t="s">
        <v>595</v>
      </c>
      <c r="C177" s="169" t="s">
        <v>803</v>
      </c>
      <c r="D177" s="169" t="s">
        <v>465</v>
      </c>
      <c r="E177" s="169" t="s">
        <v>466</v>
      </c>
      <c r="F177" s="169" t="s">
        <v>672</v>
      </c>
      <c r="G177" s="65" t="s">
        <v>588</v>
      </c>
      <c r="H177" s="65"/>
      <c r="I177" s="349">
        <v>18</v>
      </c>
      <c r="J177" s="350">
        <v>18</v>
      </c>
      <c r="K177" s="349">
        <v>18</v>
      </c>
      <c r="L177" s="349"/>
      <c r="M177" s="349"/>
      <c r="N177" s="350"/>
      <c r="O177" s="351"/>
    </row>
    <row r="178" spans="1:15" s="171" customFormat="1" ht="48" thickBot="1">
      <c r="A178" s="65">
        <f>A177+1</f>
        <v>158</v>
      </c>
      <c r="B178" s="169" t="s">
        <v>2094</v>
      </c>
      <c r="C178" s="169" t="s">
        <v>803</v>
      </c>
      <c r="D178" s="169" t="s">
        <v>463</v>
      </c>
      <c r="E178" s="169" t="s">
        <v>464</v>
      </c>
      <c r="F178" s="169" t="s">
        <v>673</v>
      </c>
      <c r="G178" s="65" t="s">
        <v>588</v>
      </c>
      <c r="H178" s="65"/>
      <c r="I178" s="349">
        <v>25</v>
      </c>
      <c r="J178" s="350">
        <v>25</v>
      </c>
      <c r="K178" s="349">
        <v>25</v>
      </c>
      <c r="L178" s="349"/>
      <c r="M178" s="349"/>
      <c r="N178" s="350"/>
      <c r="O178" s="351">
        <v>2</v>
      </c>
    </row>
    <row r="179" spans="1:15" s="171" customFormat="1" ht="48" thickBot="1">
      <c r="A179" s="65">
        <f aca="true" t="shared" si="21" ref="A179:A195">A178+1</f>
        <v>159</v>
      </c>
      <c r="B179" s="169" t="s">
        <v>595</v>
      </c>
      <c r="C179" s="169" t="s">
        <v>803</v>
      </c>
      <c r="D179" s="169" t="s">
        <v>807</v>
      </c>
      <c r="E179" s="169" t="s">
        <v>808</v>
      </c>
      <c r="F179" s="169" t="s">
        <v>674</v>
      </c>
      <c r="G179" s="65" t="s">
        <v>588</v>
      </c>
      <c r="H179" s="65"/>
      <c r="I179" s="349">
        <v>20</v>
      </c>
      <c r="J179" s="350">
        <v>20</v>
      </c>
      <c r="K179" s="349">
        <v>20</v>
      </c>
      <c r="L179" s="349"/>
      <c r="M179" s="349"/>
      <c r="N179" s="350"/>
      <c r="O179" s="351">
        <v>1</v>
      </c>
    </row>
    <row r="180" spans="1:16" ht="32.25" thickBot="1">
      <c r="A180" s="160">
        <f t="shared" si="21"/>
        <v>160</v>
      </c>
      <c r="B180" s="161" t="s">
        <v>1986</v>
      </c>
      <c r="C180" s="161" t="s">
        <v>803</v>
      </c>
      <c r="D180" s="161" t="s">
        <v>809</v>
      </c>
      <c r="E180" s="161" t="s">
        <v>2363</v>
      </c>
      <c r="F180" s="161" t="s">
        <v>809</v>
      </c>
      <c r="G180" s="76" t="s">
        <v>588</v>
      </c>
      <c r="H180" s="76"/>
      <c r="I180" s="355">
        <v>20</v>
      </c>
      <c r="J180" s="356">
        <v>20</v>
      </c>
      <c r="K180" s="355">
        <v>20</v>
      </c>
      <c r="L180" s="355"/>
      <c r="M180" s="355"/>
      <c r="N180" s="356"/>
      <c r="O180" s="357">
        <v>1</v>
      </c>
      <c r="P180" s="75"/>
    </row>
    <row r="181" spans="1:16" ht="32.25" thickBot="1">
      <c r="A181" s="160">
        <f t="shared" si="21"/>
        <v>161</v>
      </c>
      <c r="B181" s="161" t="s">
        <v>595</v>
      </c>
      <c r="C181" s="161" t="s">
        <v>803</v>
      </c>
      <c r="D181" s="161" t="s">
        <v>2364</v>
      </c>
      <c r="E181" s="161" t="s">
        <v>2365</v>
      </c>
      <c r="F181" s="161" t="s">
        <v>675</v>
      </c>
      <c r="G181" s="76" t="s">
        <v>588</v>
      </c>
      <c r="H181" s="76"/>
      <c r="I181" s="355">
        <v>20</v>
      </c>
      <c r="J181" s="356">
        <v>20</v>
      </c>
      <c r="K181" s="355"/>
      <c r="L181" s="355">
        <v>20</v>
      </c>
      <c r="M181" s="355"/>
      <c r="N181" s="356"/>
      <c r="O181" s="357">
        <v>1</v>
      </c>
      <c r="P181" s="75"/>
    </row>
    <row r="182" spans="1:15" s="171" customFormat="1" ht="48" thickBot="1">
      <c r="A182" s="65">
        <f t="shared" si="21"/>
        <v>162</v>
      </c>
      <c r="B182" s="169" t="s">
        <v>500</v>
      </c>
      <c r="C182" s="169" t="s">
        <v>803</v>
      </c>
      <c r="D182" s="169" t="s">
        <v>677</v>
      </c>
      <c r="E182" s="169" t="s">
        <v>2368</v>
      </c>
      <c r="F182" s="169" t="s">
        <v>676</v>
      </c>
      <c r="G182" s="65" t="s">
        <v>588</v>
      </c>
      <c r="H182" s="65"/>
      <c r="I182" s="349">
        <v>20</v>
      </c>
      <c r="J182" s="350">
        <v>20</v>
      </c>
      <c r="K182" s="349">
        <v>20</v>
      </c>
      <c r="L182" s="349"/>
      <c r="M182" s="349"/>
      <c r="N182" s="350"/>
      <c r="O182" s="351">
        <v>1</v>
      </c>
    </row>
    <row r="183" spans="1:16" ht="32.25" thickBot="1">
      <c r="A183" s="157">
        <f t="shared" si="21"/>
        <v>163</v>
      </c>
      <c r="B183" s="158" t="s">
        <v>1991</v>
      </c>
      <c r="C183" s="158" t="s">
        <v>803</v>
      </c>
      <c r="D183" s="158" t="s">
        <v>982</v>
      </c>
      <c r="E183" s="158"/>
      <c r="F183" s="158" t="s">
        <v>982</v>
      </c>
      <c r="G183" s="20" t="s">
        <v>588</v>
      </c>
      <c r="H183" s="20"/>
      <c r="I183" s="352">
        <v>30</v>
      </c>
      <c r="J183" s="353">
        <v>20</v>
      </c>
      <c r="K183" s="352">
        <v>20</v>
      </c>
      <c r="L183" s="352"/>
      <c r="M183" s="352"/>
      <c r="N183" s="353"/>
      <c r="O183" s="354">
        <v>3</v>
      </c>
      <c r="P183" s="75"/>
    </row>
    <row r="184" spans="1:15" s="171" customFormat="1" ht="63.75" thickBot="1">
      <c r="A184" s="65">
        <f t="shared" si="21"/>
        <v>164</v>
      </c>
      <c r="B184" s="169" t="s">
        <v>595</v>
      </c>
      <c r="C184" s="169" t="s">
        <v>803</v>
      </c>
      <c r="D184" s="169" t="s">
        <v>983</v>
      </c>
      <c r="E184" s="169" t="s">
        <v>984</v>
      </c>
      <c r="F184" s="169" t="s">
        <v>678</v>
      </c>
      <c r="G184" s="65" t="s">
        <v>588</v>
      </c>
      <c r="H184" s="65" t="s">
        <v>679</v>
      </c>
      <c r="I184" s="349">
        <v>20</v>
      </c>
      <c r="J184" s="350">
        <v>20</v>
      </c>
      <c r="K184" s="349"/>
      <c r="L184" s="349">
        <v>20</v>
      </c>
      <c r="M184" s="349"/>
      <c r="N184" s="350"/>
      <c r="O184" s="351">
        <v>1</v>
      </c>
    </row>
    <row r="185" spans="1:16" ht="32.25" thickBot="1">
      <c r="A185" s="157">
        <f t="shared" si="21"/>
        <v>165</v>
      </c>
      <c r="B185" s="161" t="s">
        <v>1986</v>
      </c>
      <c r="C185" s="161" t="s">
        <v>803</v>
      </c>
      <c r="D185" s="161" t="s">
        <v>2366</v>
      </c>
      <c r="E185" s="161" t="s">
        <v>2367</v>
      </c>
      <c r="F185" s="161" t="s">
        <v>2366</v>
      </c>
      <c r="G185" s="76" t="s">
        <v>588</v>
      </c>
      <c r="H185" s="76"/>
      <c r="I185" s="355">
        <v>20</v>
      </c>
      <c r="J185" s="356">
        <v>20</v>
      </c>
      <c r="K185" s="355">
        <v>20</v>
      </c>
      <c r="L185" s="355"/>
      <c r="M185" s="355"/>
      <c r="N185" s="356"/>
      <c r="O185" s="357">
        <v>1</v>
      </c>
      <c r="P185" s="75"/>
    </row>
    <row r="186" spans="1:16" ht="32.25" thickBot="1">
      <c r="A186" s="157">
        <f t="shared" si="21"/>
        <v>166</v>
      </c>
      <c r="B186" s="158" t="s">
        <v>2095</v>
      </c>
      <c r="C186" s="158" t="s">
        <v>803</v>
      </c>
      <c r="D186" s="158" t="s">
        <v>696</v>
      </c>
      <c r="E186" s="158" t="s">
        <v>2375</v>
      </c>
      <c r="F186" s="158" t="s">
        <v>1594</v>
      </c>
      <c r="G186" s="20" t="s">
        <v>588</v>
      </c>
      <c r="H186" s="20"/>
      <c r="I186" s="352">
        <v>50</v>
      </c>
      <c r="J186" s="353">
        <v>50</v>
      </c>
      <c r="K186" s="352">
        <v>50</v>
      </c>
      <c r="L186" s="352"/>
      <c r="M186" s="352"/>
      <c r="N186" s="353"/>
      <c r="O186" s="354">
        <v>1</v>
      </c>
      <c r="P186" s="75"/>
    </row>
    <row r="187" spans="1:15" s="171" customFormat="1" ht="32.25" thickBot="1">
      <c r="A187" s="65">
        <f t="shared" si="21"/>
        <v>167</v>
      </c>
      <c r="B187" s="169" t="s">
        <v>502</v>
      </c>
      <c r="C187" s="169" t="s">
        <v>803</v>
      </c>
      <c r="D187" s="178" t="s">
        <v>2377</v>
      </c>
      <c r="E187" s="179" t="s">
        <v>501</v>
      </c>
      <c r="F187" s="178" t="s">
        <v>2378</v>
      </c>
      <c r="G187" s="65" t="s">
        <v>588</v>
      </c>
      <c r="H187" s="65"/>
      <c r="I187" s="349">
        <v>18</v>
      </c>
      <c r="J187" s="350">
        <v>16</v>
      </c>
      <c r="K187" s="349">
        <v>18</v>
      </c>
      <c r="L187" s="349"/>
      <c r="M187" s="349"/>
      <c r="N187" s="350"/>
      <c r="O187" s="351">
        <v>1</v>
      </c>
    </row>
    <row r="188" spans="1:16" ht="32.25" thickBot="1">
      <c r="A188" s="157">
        <f t="shared" si="21"/>
        <v>168</v>
      </c>
      <c r="B188" s="158" t="s">
        <v>1992</v>
      </c>
      <c r="C188" s="166" t="s">
        <v>803</v>
      </c>
      <c r="D188" s="158" t="s">
        <v>551</v>
      </c>
      <c r="E188" s="167" t="s">
        <v>987</v>
      </c>
      <c r="F188" s="158" t="s">
        <v>986</v>
      </c>
      <c r="G188" s="20" t="s">
        <v>588</v>
      </c>
      <c r="H188" s="20"/>
      <c r="I188" s="352">
        <v>18</v>
      </c>
      <c r="J188" s="353">
        <v>18</v>
      </c>
      <c r="K188" s="352">
        <v>18</v>
      </c>
      <c r="L188" s="352"/>
      <c r="M188" s="352"/>
      <c r="N188" s="353"/>
      <c r="O188" s="354">
        <v>1</v>
      </c>
      <c r="P188" s="75"/>
    </row>
    <row r="189" spans="1:16" ht="32.25" thickBot="1">
      <c r="A189" s="157">
        <f t="shared" si="21"/>
        <v>169</v>
      </c>
      <c r="B189" s="158" t="s">
        <v>1993</v>
      </c>
      <c r="C189" s="166" t="s">
        <v>803</v>
      </c>
      <c r="D189" s="165" t="s">
        <v>697</v>
      </c>
      <c r="E189" s="168" t="s">
        <v>989</v>
      </c>
      <c r="F189" s="165" t="s">
        <v>988</v>
      </c>
      <c r="G189" s="20" t="s">
        <v>592</v>
      </c>
      <c r="H189" s="20"/>
      <c r="I189" s="352">
        <v>9</v>
      </c>
      <c r="J189" s="353">
        <v>9</v>
      </c>
      <c r="K189" s="352">
        <v>9</v>
      </c>
      <c r="L189" s="352"/>
      <c r="M189" s="352"/>
      <c r="N189" s="353"/>
      <c r="O189" s="354">
        <v>1</v>
      </c>
      <c r="P189" s="75"/>
    </row>
    <row r="190" spans="1:16" ht="48" thickBot="1">
      <c r="A190" s="157">
        <f t="shared" si="21"/>
        <v>170</v>
      </c>
      <c r="B190" s="158" t="s">
        <v>1994</v>
      </c>
      <c r="C190" s="166" t="s">
        <v>803</v>
      </c>
      <c r="D190" s="158" t="s">
        <v>680</v>
      </c>
      <c r="E190" s="167" t="s">
        <v>985</v>
      </c>
      <c r="F190" s="158" t="s">
        <v>680</v>
      </c>
      <c r="G190" s="20" t="s">
        <v>588</v>
      </c>
      <c r="H190" s="20"/>
      <c r="I190" s="352">
        <v>36</v>
      </c>
      <c r="J190" s="353">
        <v>30</v>
      </c>
      <c r="K190" s="352">
        <v>36</v>
      </c>
      <c r="L190" s="352"/>
      <c r="M190" s="352"/>
      <c r="N190" s="353"/>
      <c r="O190" s="354">
        <v>1</v>
      </c>
      <c r="P190" s="75"/>
    </row>
    <row r="191" spans="1:15" s="171" customFormat="1" ht="32.25" thickBot="1">
      <c r="A191" s="65">
        <f>A190+1</f>
        <v>171</v>
      </c>
      <c r="B191" s="169" t="s">
        <v>595</v>
      </c>
      <c r="C191" s="169" t="s">
        <v>803</v>
      </c>
      <c r="D191" s="180" t="s">
        <v>552</v>
      </c>
      <c r="E191" s="169" t="s">
        <v>462</v>
      </c>
      <c r="F191" s="169" t="s">
        <v>2376</v>
      </c>
      <c r="G191" s="65" t="s">
        <v>588</v>
      </c>
      <c r="H191" s="65"/>
      <c r="I191" s="349">
        <v>20</v>
      </c>
      <c r="J191" s="350">
        <v>20</v>
      </c>
      <c r="K191" s="349">
        <v>20</v>
      </c>
      <c r="L191" s="349"/>
      <c r="M191" s="349"/>
      <c r="N191" s="350"/>
      <c r="O191" s="351">
        <v>1</v>
      </c>
    </row>
    <row r="192" spans="1:16" ht="32.25" thickBot="1">
      <c r="A192" s="160">
        <f t="shared" si="21"/>
        <v>172</v>
      </c>
      <c r="B192" s="161" t="s">
        <v>1995</v>
      </c>
      <c r="C192" s="161" t="s">
        <v>803</v>
      </c>
      <c r="D192" s="161" t="s">
        <v>553</v>
      </c>
      <c r="E192" s="161" t="s">
        <v>2380</v>
      </c>
      <c r="F192" s="161" t="s">
        <v>2379</v>
      </c>
      <c r="G192" s="76" t="s">
        <v>588</v>
      </c>
      <c r="H192" s="76"/>
      <c r="I192" s="355"/>
      <c r="J192" s="356"/>
      <c r="K192" s="355"/>
      <c r="L192" s="355"/>
      <c r="M192" s="355"/>
      <c r="N192" s="356"/>
      <c r="O192" s="357">
        <v>1</v>
      </c>
      <c r="P192" s="75"/>
    </row>
    <row r="193" spans="1:16" s="171" customFormat="1" ht="48" thickBot="1">
      <c r="A193" s="65">
        <f t="shared" si="21"/>
        <v>173</v>
      </c>
      <c r="B193" s="169" t="s">
        <v>980</v>
      </c>
      <c r="C193" s="169" t="s">
        <v>803</v>
      </c>
      <c r="D193" s="169" t="s">
        <v>554</v>
      </c>
      <c r="E193" s="169" t="s">
        <v>1502</v>
      </c>
      <c r="F193" s="169" t="s">
        <v>681</v>
      </c>
      <c r="G193" s="65" t="s">
        <v>588</v>
      </c>
      <c r="H193" s="65" t="s">
        <v>1596</v>
      </c>
      <c r="I193" s="349">
        <v>564</v>
      </c>
      <c r="J193" s="350">
        <v>300</v>
      </c>
      <c r="K193" s="349"/>
      <c r="L193" s="349">
        <v>564</v>
      </c>
      <c r="M193" s="349"/>
      <c r="N193" s="350"/>
      <c r="O193" s="351">
        <v>3</v>
      </c>
      <c r="P193" s="344"/>
    </row>
    <row r="194" spans="1:16" s="171" customFormat="1" ht="48" thickBot="1">
      <c r="A194" s="65">
        <f t="shared" si="21"/>
        <v>174</v>
      </c>
      <c r="B194" s="169" t="s">
        <v>980</v>
      </c>
      <c r="C194" s="169" t="s">
        <v>803</v>
      </c>
      <c r="D194" s="169" t="s">
        <v>981</v>
      </c>
      <c r="E194" s="169" t="s">
        <v>1502</v>
      </c>
      <c r="F194" s="169" t="s">
        <v>741</v>
      </c>
      <c r="G194" s="65" t="s">
        <v>588</v>
      </c>
      <c r="H194" s="65" t="s">
        <v>1596</v>
      </c>
      <c r="I194" s="349">
        <v>150</v>
      </c>
      <c r="J194" s="350">
        <v>117</v>
      </c>
      <c r="K194" s="349">
        <v>150</v>
      </c>
      <c r="L194" s="349"/>
      <c r="M194" s="349"/>
      <c r="N194" s="350"/>
      <c r="O194" s="351">
        <v>2</v>
      </c>
      <c r="P194" s="344"/>
    </row>
    <row r="195" spans="1:16" ht="32.25" thickBot="1">
      <c r="A195" s="160">
        <f t="shared" si="21"/>
        <v>175</v>
      </c>
      <c r="B195" s="161" t="s">
        <v>2381</v>
      </c>
      <c r="C195" s="161" t="s">
        <v>803</v>
      </c>
      <c r="D195" s="161" t="s">
        <v>2382</v>
      </c>
      <c r="E195" s="161" t="s">
        <v>2383</v>
      </c>
      <c r="F195" s="161" t="s">
        <v>2382</v>
      </c>
      <c r="G195" s="76" t="s">
        <v>588</v>
      </c>
      <c r="H195" s="76"/>
      <c r="I195" s="355">
        <v>35</v>
      </c>
      <c r="J195" s="356">
        <v>35</v>
      </c>
      <c r="K195" s="355">
        <v>35</v>
      </c>
      <c r="L195" s="355"/>
      <c r="M195" s="355"/>
      <c r="N195" s="356"/>
      <c r="O195" s="357">
        <v>1</v>
      </c>
      <c r="P195" s="75"/>
    </row>
    <row r="196" spans="1:16" ht="39" customHeight="1" thickBot="1">
      <c r="A196" s="345"/>
      <c r="B196" s="346"/>
      <c r="C196" s="346"/>
      <c r="D196" s="346"/>
      <c r="E196" s="346"/>
      <c r="F196" s="346"/>
      <c r="G196" s="348"/>
      <c r="H196" s="348"/>
      <c r="I196" s="358">
        <f aca="true" t="shared" si="22" ref="I196:O196">SUM(I175:I195)</f>
        <v>1293</v>
      </c>
      <c r="J196" s="359">
        <f t="shared" si="22"/>
        <v>898</v>
      </c>
      <c r="K196" s="358">
        <f t="shared" si="22"/>
        <v>479</v>
      </c>
      <c r="L196" s="358">
        <f t="shared" si="22"/>
        <v>804</v>
      </c>
      <c r="M196" s="358">
        <f t="shared" si="22"/>
        <v>0</v>
      </c>
      <c r="N196" s="359">
        <f t="shared" si="22"/>
        <v>0</v>
      </c>
      <c r="O196" s="360">
        <f t="shared" si="22"/>
        <v>26</v>
      </c>
      <c r="P196" s="75"/>
    </row>
    <row r="197" spans="1:16" ht="48" thickBot="1">
      <c r="A197" s="65">
        <f>A195+1</f>
        <v>176</v>
      </c>
      <c r="B197" s="169" t="s">
        <v>1259</v>
      </c>
      <c r="C197" s="169" t="s">
        <v>2384</v>
      </c>
      <c r="D197" s="169" t="s">
        <v>2386</v>
      </c>
      <c r="E197" s="169" t="s">
        <v>2387</v>
      </c>
      <c r="F197" s="169" t="s">
        <v>2388</v>
      </c>
      <c r="G197" s="20" t="s">
        <v>588</v>
      </c>
      <c r="H197" s="20"/>
      <c r="I197" s="352">
        <v>50</v>
      </c>
      <c r="J197" s="353">
        <v>40</v>
      </c>
      <c r="K197" s="352"/>
      <c r="L197" s="352">
        <v>50</v>
      </c>
      <c r="M197" s="352"/>
      <c r="N197" s="353"/>
      <c r="O197" s="354">
        <v>2</v>
      </c>
      <c r="P197" s="75"/>
    </row>
    <row r="198" spans="1:16" ht="32.25" thickBot="1">
      <c r="A198" s="65">
        <f>A197+1</f>
        <v>177</v>
      </c>
      <c r="B198" s="169" t="s">
        <v>2389</v>
      </c>
      <c r="C198" s="169" t="s">
        <v>2384</v>
      </c>
      <c r="D198" s="169" t="s">
        <v>2386</v>
      </c>
      <c r="E198" s="169" t="s">
        <v>2387</v>
      </c>
      <c r="F198" s="169" t="s">
        <v>2386</v>
      </c>
      <c r="G198" s="20" t="s">
        <v>588</v>
      </c>
      <c r="H198" s="20"/>
      <c r="I198" s="352">
        <v>20</v>
      </c>
      <c r="J198" s="353">
        <v>20</v>
      </c>
      <c r="K198" s="352">
        <v>20</v>
      </c>
      <c r="L198" s="352"/>
      <c r="M198" s="352"/>
      <c r="N198" s="353"/>
      <c r="O198" s="354">
        <v>2</v>
      </c>
      <c r="P198" s="75"/>
    </row>
    <row r="199" spans="1:16" ht="32.25" thickBot="1">
      <c r="A199" s="65">
        <f>A198+1</f>
        <v>178</v>
      </c>
      <c r="B199" s="169" t="s">
        <v>2243</v>
      </c>
      <c r="C199" s="169" t="s">
        <v>2384</v>
      </c>
      <c r="D199" s="169" t="s">
        <v>2390</v>
      </c>
      <c r="E199" s="169" t="s">
        <v>1256</v>
      </c>
      <c r="F199" s="169" t="s">
        <v>2390</v>
      </c>
      <c r="G199" s="20" t="s">
        <v>588</v>
      </c>
      <c r="H199" s="20"/>
      <c r="I199" s="352">
        <v>40</v>
      </c>
      <c r="J199" s="353">
        <v>30</v>
      </c>
      <c r="K199" s="352">
        <v>40</v>
      </c>
      <c r="L199" s="352"/>
      <c r="M199" s="352">
        <v>40</v>
      </c>
      <c r="N199" s="353"/>
      <c r="O199" s="354">
        <v>3</v>
      </c>
      <c r="P199" s="75"/>
    </row>
    <row r="200" spans="1:16" ht="48" thickBot="1">
      <c r="A200" s="65">
        <f>A199+1</f>
        <v>179</v>
      </c>
      <c r="B200" s="169" t="s">
        <v>1953</v>
      </c>
      <c r="C200" s="169" t="s">
        <v>2384</v>
      </c>
      <c r="D200" s="169" t="s">
        <v>1996</v>
      </c>
      <c r="E200" s="169" t="s">
        <v>1954</v>
      </c>
      <c r="F200" s="169" t="s">
        <v>1533</v>
      </c>
      <c r="G200" s="20" t="s">
        <v>588</v>
      </c>
      <c r="H200" s="20"/>
      <c r="I200" s="352">
        <v>18</v>
      </c>
      <c r="J200" s="353">
        <v>18</v>
      </c>
      <c r="K200" s="352">
        <v>18</v>
      </c>
      <c r="L200" s="352"/>
      <c r="M200" s="352">
        <v>18</v>
      </c>
      <c r="N200" s="353"/>
      <c r="O200" s="354">
        <v>1</v>
      </c>
      <c r="P200" s="75"/>
    </row>
    <row r="201" spans="1:16" ht="32.25" thickBot="1">
      <c r="A201" s="157">
        <f>A200+1</f>
        <v>180</v>
      </c>
      <c r="B201" s="158" t="s">
        <v>2392</v>
      </c>
      <c r="C201" s="158" t="s">
        <v>2384</v>
      </c>
      <c r="D201" s="158" t="s">
        <v>1260</v>
      </c>
      <c r="E201" s="158" t="s">
        <v>715</v>
      </c>
      <c r="F201" s="158" t="s">
        <v>714</v>
      </c>
      <c r="G201" s="20" t="s">
        <v>588</v>
      </c>
      <c r="H201" s="20"/>
      <c r="I201" s="352">
        <v>20</v>
      </c>
      <c r="J201" s="353">
        <v>20</v>
      </c>
      <c r="K201" s="352">
        <v>20</v>
      </c>
      <c r="L201" s="352"/>
      <c r="M201" s="352"/>
      <c r="N201" s="353"/>
      <c r="O201" s="354">
        <v>2</v>
      </c>
      <c r="P201" s="75"/>
    </row>
    <row r="202" spans="1:16" ht="31.5" customHeight="1" thickBot="1">
      <c r="A202" s="348"/>
      <c r="B202" s="384"/>
      <c r="C202" s="384"/>
      <c r="D202" s="384"/>
      <c r="E202" s="384"/>
      <c r="F202" s="384"/>
      <c r="G202" s="348"/>
      <c r="H202" s="348"/>
      <c r="I202" s="358">
        <f aca="true" t="shared" si="23" ref="I202:O202">SUM(I197:I201)</f>
        <v>148</v>
      </c>
      <c r="J202" s="359">
        <f t="shared" si="23"/>
        <v>128</v>
      </c>
      <c r="K202" s="358">
        <f t="shared" si="23"/>
        <v>98</v>
      </c>
      <c r="L202" s="358">
        <f t="shared" si="23"/>
        <v>50</v>
      </c>
      <c r="M202" s="358">
        <f t="shared" si="23"/>
        <v>58</v>
      </c>
      <c r="N202" s="359">
        <f t="shared" si="23"/>
        <v>0</v>
      </c>
      <c r="O202" s="360">
        <f t="shared" si="23"/>
        <v>10</v>
      </c>
      <c r="P202" s="75"/>
    </row>
    <row r="203" spans="1:15" ht="16.5" thickBot="1">
      <c r="A203" s="17"/>
      <c r="B203" s="16"/>
      <c r="C203" s="16"/>
      <c r="D203" s="16"/>
      <c r="E203" s="16"/>
      <c r="F203" s="16"/>
      <c r="G203" s="17"/>
      <c r="H203" s="17"/>
      <c r="I203" s="219"/>
      <c r="J203" s="220"/>
      <c r="K203" s="219"/>
      <c r="L203" s="219"/>
      <c r="M203" s="219"/>
      <c r="N203" s="220"/>
      <c r="O203" s="184"/>
    </row>
    <row r="204" spans="1:15" ht="16.5" thickBot="1">
      <c r="A204" s="17"/>
      <c r="B204" s="16"/>
      <c r="C204" s="16"/>
      <c r="D204" s="16"/>
      <c r="E204" s="16"/>
      <c r="F204" s="16"/>
      <c r="G204" s="17"/>
      <c r="H204" s="17"/>
      <c r="I204" s="219"/>
      <c r="J204" s="220"/>
      <c r="K204" s="219"/>
      <c r="L204" s="219"/>
      <c r="M204" s="219"/>
      <c r="N204" s="220"/>
      <c r="O204" s="184"/>
    </row>
    <row r="205" spans="1:15" ht="16.5" thickBot="1">
      <c r="A205" s="17"/>
      <c r="B205" s="16"/>
      <c r="C205" s="16"/>
      <c r="D205" s="16"/>
      <c r="E205" s="16"/>
      <c r="F205" s="16"/>
      <c r="G205" s="17"/>
      <c r="H205" s="17"/>
      <c r="I205" s="219"/>
      <c r="J205" s="220"/>
      <c r="K205" s="219"/>
      <c r="L205" s="219"/>
      <c r="M205" s="219"/>
      <c r="N205" s="220"/>
      <c r="O205" s="184"/>
    </row>
    <row r="206" spans="1:15" ht="16.5" thickBot="1">
      <c r="A206" s="17"/>
      <c r="B206" s="16"/>
      <c r="C206" s="16"/>
      <c r="D206" s="16"/>
      <c r="E206" s="16"/>
      <c r="F206" s="16"/>
      <c r="G206" s="17"/>
      <c r="H206" s="17"/>
      <c r="I206" s="219"/>
      <c r="J206" s="220"/>
      <c r="K206" s="219"/>
      <c r="L206" s="219"/>
      <c r="M206" s="219"/>
      <c r="N206" s="220"/>
      <c r="O206" s="184"/>
    </row>
    <row r="207" spans="1:15" ht="16.5" thickBot="1">
      <c r="A207" s="17"/>
      <c r="B207" s="16"/>
      <c r="C207" s="16"/>
      <c r="D207" s="16"/>
      <c r="E207" s="16"/>
      <c r="F207" s="16"/>
      <c r="G207" s="17"/>
      <c r="H207" s="17"/>
      <c r="I207" s="219"/>
      <c r="J207" s="220"/>
      <c r="K207" s="219"/>
      <c r="L207" s="219"/>
      <c r="M207" s="219"/>
      <c r="N207" s="220"/>
      <c r="O207" s="184"/>
    </row>
    <row r="208" spans="1:15" ht="16.5" thickBot="1">
      <c r="A208" s="17"/>
      <c r="B208" s="16"/>
      <c r="C208" s="16"/>
      <c r="D208" s="16"/>
      <c r="E208" s="16"/>
      <c r="F208" s="16"/>
      <c r="G208" s="17"/>
      <c r="H208" s="17"/>
      <c r="I208" s="219"/>
      <c r="J208" s="220"/>
      <c r="K208" s="219"/>
      <c r="L208" s="219"/>
      <c r="M208" s="219"/>
      <c r="N208" s="220"/>
      <c r="O208" s="184"/>
    </row>
    <row r="209" spans="1:15" ht="16.5" thickBot="1">
      <c r="A209" s="17"/>
      <c r="B209" s="16"/>
      <c r="C209" s="16"/>
      <c r="D209" s="16"/>
      <c r="E209" s="16"/>
      <c r="F209" s="16"/>
      <c r="G209" s="17"/>
      <c r="H209" s="17"/>
      <c r="I209" s="219"/>
      <c r="J209" s="220"/>
      <c r="K209" s="219"/>
      <c r="L209" s="219"/>
      <c r="M209" s="219"/>
      <c r="N209" s="220"/>
      <c r="O209" s="184"/>
    </row>
    <row r="210" spans="1:15" ht="16.5" thickBot="1">
      <c r="A210" s="17"/>
      <c r="B210" s="16"/>
      <c r="C210" s="16"/>
      <c r="D210" s="16"/>
      <c r="E210" s="16"/>
      <c r="F210" s="16"/>
      <c r="G210" s="17"/>
      <c r="H210" s="17"/>
      <c r="I210" s="219"/>
      <c r="J210" s="220"/>
      <c r="K210" s="219"/>
      <c r="L210" s="219"/>
      <c r="M210" s="219"/>
      <c r="N210" s="220"/>
      <c r="O210" s="184"/>
    </row>
    <row r="211" spans="1:15" ht="16.5" thickBot="1">
      <c r="A211" s="17"/>
      <c r="B211" s="16"/>
      <c r="C211" s="16"/>
      <c r="D211" s="16"/>
      <c r="E211" s="16"/>
      <c r="F211" s="16"/>
      <c r="G211" s="17"/>
      <c r="H211" s="17"/>
      <c r="I211" s="219"/>
      <c r="J211" s="383"/>
      <c r="K211" s="219"/>
      <c r="L211" s="219"/>
      <c r="M211" s="219"/>
      <c r="N211" s="220"/>
      <c r="O211" s="184"/>
    </row>
    <row r="212" spans="1:15" ht="16.5" thickBot="1">
      <c r="A212" s="17"/>
      <c r="B212" s="16"/>
      <c r="C212" s="16"/>
      <c r="D212" s="16"/>
      <c r="E212" s="16"/>
      <c r="F212" s="16"/>
      <c r="G212" s="17"/>
      <c r="H212" s="17"/>
      <c r="I212" s="219"/>
      <c r="J212" s="220"/>
      <c r="K212" s="219"/>
      <c r="L212" s="219"/>
      <c r="M212" s="219"/>
      <c r="N212" s="220"/>
      <c r="O212" s="184"/>
    </row>
    <row r="213" spans="1:15" ht="16.5" thickBot="1">
      <c r="A213" s="17"/>
      <c r="B213" s="16"/>
      <c r="C213" s="16"/>
      <c r="D213" s="16"/>
      <c r="E213" s="16"/>
      <c r="F213" s="16"/>
      <c r="G213" s="17"/>
      <c r="H213" s="17"/>
      <c r="I213" s="219"/>
      <c r="J213" s="220"/>
      <c r="K213" s="219"/>
      <c r="L213" s="219"/>
      <c r="M213" s="219"/>
      <c r="N213" s="220"/>
      <c r="O213" s="184"/>
    </row>
    <row r="214" spans="1:15" ht="16.5" thickBot="1">
      <c r="A214" s="17"/>
      <c r="B214" s="16"/>
      <c r="C214" s="16"/>
      <c r="D214" s="16"/>
      <c r="E214" s="16"/>
      <c r="F214" s="16"/>
      <c r="G214" s="17"/>
      <c r="H214" s="17"/>
      <c r="I214" s="219"/>
      <c r="J214" s="220"/>
      <c r="K214" s="219"/>
      <c r="L214" s="219"/>
      <c r="M214" s="219"/>
      <c r="N214" s="220"/>
      <c r="O214" s="184"/>
    </row>
    <row r="215" spans="1:15" ht="16.5" thickBot="1">
      <c r="A215" s="17"/>
      <c r="B215" s="16"/>
      <c r="C215" s="16"/>
      <c r="D215" s="16"/>
      <c r="E215" s="16"/>
      <c r="F215" s="16"/>
      <c r="G215" s="17"/>
      <c r="H215" s="17"/>
      <c r="I215" s="219"/>
      <c r="J215" s="220"/>
      <c r="K215" s="219"/>
      <c r="L215" s="219"/>
      <c r="M215" s="219"/>
      <c r="N215" s="220"/>
      <c r="O215" s="184"/>
    </row>
    <row r="216" spans="1:15" ht="16.5" thickBot="1">
      <c r="A216" s="17"/>
      <c r="B216" s="16"/>
      <c r="C216" s="16"/>
      <c r="D216" s="16"/>
      <c r="E216" s="16"/>
      <c r="F216" s="16"/>
      <c r="G216" s="17"/>
      <c r="H216" s="17"/>
      <c r="I216" s="219"/>
      <c r="J216" s="220"/>
      <c r="K216" s="219"/>
      <c r="L216" s="219"/>
      <c r="M216" s="219"/>
      <c r="N216" s="220"/>
      <c r="O216" s="184"/>
    </row>
    <row r="217" spans="1:15" ht="16.5" thickBot="1">
      <c r="A217" s="17"/>
      <c r="B217" s="16"/>
      <c r="C217" s="16"/>
      <c r="D217" s="16"/>
      <c r="E217" s="16"/>
      <c r="F217" s="16"/>
      <c r="G217" s="17"/>
      <c r="H217" s="17"/>
      <c r="I217" s="219"/>
      <c r="J217" s="220"/>
      <c r="K217" s="219"/>
      <c r="L217" s="219"/>
      <c r="M217" s="219"/>
      <c r="N217" s="220"/>
      <c r="O217" s="184"/>
    </row>
  </sheetData>
  <sheetProtection/>
  <autoFilter ref="A8:O202"/>
  <mergeCells count="10">
    <mergeCell ref="O6:O7"/>
    <mergeCell ref="I6:N6"/>
    <mergeCell ref="F6:F7"/>
    <mergeCell ref="E6:E7"/>
    <mergeCell ref="B6:B7"/>
    <mergeCell ref="A6:A7"/>
    <mergeCell ref="G6:G7"/>
    <mergeCell ref="H6:H7"/>
    <mergeCell ref="D6:D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zoomScaleSheetLayoutView="85" zoomScalePageLayoutView="0" workbookViewId="0" topLeftCell="A1">
      <selection activeCell="A1" sqref="A1:K1"/>
    </sheetView>
  </sheetViews>
  <sheetFormatPr defaultColWidth="9.00390625" defaultRowHeight="12.75"/>
  <cols>
    <col min="1" max="1" width="5.625" style="23" customWidth="1"/>
    <col min="2" max="2" width="32.875" style="21" customWidth="1"/>
    <col min="3" max="5" width="10.75390625" style="21" customWidth="1"/>
    <col min="6" max="6" width="10.625" style="21" customWidth="1"/>
    <col min="7" max="11" width="10.75390625" style="21" customWidth="1"/>
    <col min="12" max="16384" width="9.125" style="21" customWidth="1"/>
  </cols>
  <sheetData>
    <row r="1" spans="1:11" ht="15">
      <c r="A1" s="858" t="s">
        <v>1226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27" t="s">
        <v>1422</v>
      </c>
      <c r="G4" s="27" t="s">
        <v>1419</v>
      </c>
      <c r="H4" s="27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29">
        <v>6</v>
      </c>
      <c r="G5" s="29">
        <v>7</v>
      </c>
      <c r="H5" s="2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31">
        <f>F7+I7</f>
        <v>171</v>
      </c>
      <c r="D7" s="298">
        <f aca="true" t="shared" si="0" ref="D7:E9">SUM(G7+J7)</f>
        <v>19485.25</v>
      </c>
      <c r="E7" s="298">
        <f t="shared" si="0"/>
        <v>13423.11</v>
      </c>
      <c r="F7" s="277">
        <v>153</v>
      </c>
      <c r="G7" s="278">
        <v>19078.25</v>
      </c>
      <c r="H7" s="277">
        <v>13136.11</v>
      </c>
      <c r="I7" s="298">
        <v>18</v>
      </c>
      <c r="J7" s="298">
        <v>407</v>
      </c>
      <c r="K7" s="232">
        <v>287</v>
      </c>
    </row>
    <row r="8" spans="1:11" ht="13.5" thickBot="1">
      <c r="A8" s="31" t="s">
        <v>1424</v>
      </c>
      <c r="B8" s="33" t="s">
        <v>2273</v>
      </c>
      <c r="C8" s="231">
        <f>F8+I8</f>
        <v>25</v>
      </c>
      <c r="D8" s="298">
        <f t="shared" si="0"/>
        <v>604</v>
      </c>
      <c r="E8" s="298">
        <f t="shared" si="0"/>
        <v>590</v>
      </c>
      <c r="F8" s="294">
        <v>14</v>
      </c>
      <c r="G8" s="297">
        <v>404</v>
      </c>
      <c r="H8" s="277">
        <v>390</v>
      </c>
      <c r="I8" s="298">
        <v>11</v>
      </c>
      <c r="J8" s="298">
        <v>200</v>
      </c>
      <c r="K8" s="232">
        <v>200</v>
      </c>
    </row>
    <row r="9" spans="1:11" ht="13.5" thickBot="1">
      <c r="A9" s="31" t="s">
        <v>1425</v>
      </c>
      <c r="B9" s="32" t="s">
        <v>1407</v>
      </c>
      <c r="C9" s="230">
        <f>F9+I9</f>
        <v>14</v>
      </c>
      <c r="D9" s="299">
        <f t="shared" si="0"/>
        <v>0</v>
      </c>
      <c r="E9" s="299">
        <f t="shared" si="0"/>
        <v>0</v>
      </c>
      <c r="F9" s="281">
        <v>10</v>
      </c>
      <c r="G9" s="282"/>
      <c r="H9" s="281"/>
      <c r="I9" s="300">
        <v>4</v>
      </c>
      <c r="J9" s="298"/>
      <c r="K9" s="232"/>
    </row>
    <row r="10" spans="1:11" ht="13.5" thickBot="1">
      <c r="A10" s="31"/>
      <c r="B10" s="36" t="s">
        <v>1408</v>
      </c>
      <c r="C10" s="301">
        <f aca="true" t="shared" si="1" ref="C10:K10">SUM(C7:C9)</f>
        <v>210</v>
      </c>
      <c r="D10" s="36">
        <f t="shared" si="1"/>
        <v>20089.25</v>
      </c>
      <c r="E10" s="36">
        <f t="shared" si="1"/>
        <v>14013.11</v>
      </c>
      <c r="F10" s="36">
        <f t="shared" si="1"/>
        <v>177</v>
      </c>
      <c r="G10" s="302">
        <f t="shared" si="1"/>
        <v>19482.25</v>
      </c>
      <c r="H10" s="36">
        <f t="shared" si="1"/>
        <v>13526.11</v>
      </c>
      <c r="I10" s="36">
        <f t="shared" si="1"/>
        <v>33</v>
      </c>
      <c r="J10" s="303">
        <f t="shared" si="1"/>
        <v>607</v>
      </c>
      <c r="K10" s="302">
        <f t="shared" si="1"/>
        <v>487</v>
      </c>
    </row>
    <row r="11" spans="1:11" ht="13.5" thickBot="1">
      <c r="A11" s="34">
        <v>2</v>
      </c>
      <c r="B11" s="22" t="s">
        <v>1409</v>
      </c>
      <c r="C11" s="230"/>
      <c r="D11" s="299"/>
      <c r="E11" s="299"/>
      <c r="F11" s="281"/>
      <c r="G11" s="282"/>
      <c r="H11" s="281"/>
      <c r="I11" s="299"/>
      <c r="J11" s="298"/>
      <c r="K11" s="232"/>
    </row>
    <row r="12" spans="1:11" ht="13.5" thickBot="1">
      <c r="A12" s="34">
        <v>3</v>
      </c>
      <c r="B12" s="22" t="s">
        <v>1410</v>
      </c>
      <c r="C12" s="859"/>
      <c r="D12" s="860"/>
      <c r="E12" s="860"/>
      <c r="F12" s="860"/>
      <c r="G12" s="860"/>
      <c r="H12" s="860"/>
      <c r="I12" s="860"/>
      <c r="J12" s="860"/>
      <c r="K12" s="861"/>
    </row>
    <row r="13" spans="1:11" ht="13.5" thickBot="1">
      <c r="A13" s="35" t="s">
        <v>1426</v>
      </c>
      <c r="B13" s="32" t="s">
        <v>2272</v>
      </c>
      <c r="C13" s="230">
        <f aca="true" t="shared" si="2" ref="C13:E15">SUM(F13+I13)</f>
        <v>195</v>
      </c>
      <c r="D13" s="298">
        <f t="shared" si="2"/>
        <v>27246.05</v>
      </c>
      <c r="E13" s="298">
        <f t="shared" si="2"/>
        <v>20985.96</v>
      </c>
      <c r="F13" s="277">
        <v>186</v>
      </c>
      <c r="G13" s="278">
        <v>26706.05</v>
      </c>
      <c r="H13" s="277">
        <v>20771.96</v>
      </c>
      <c r="I13" s="298">
        <v>9</v>
      </c>
      <c r="J13" s="232">
        <v>540</v>
      </c>
      <c r="K13" s="232">
        <v>214</v>
      </c>
    </row>
    <row r="14" spans="1:11" ht="13.5" thickBot="1">
      <c r="A14" s="35" t="s">
        <v>1430</v>
      </c>
      <c r="B14" s="32" t="s">
        <v>2273</v>
      </c>
      <c r="C14" s="230">
        <f t="shared" si="2"/>
        <v>5</v>
      </c>
      <c r="D14" s="298">
        <f t="shared" si="2"/>
        <v>154.6</v>
      </c>
      <c r="E14" s="298">
        <f t="shared" si="2"/>
        <v>62</v>
      </c>
      <c r="F14" s="294">
        <v>2</v>
      </c>
      <c r="G14" s="297">
        <v>92.6</v>
      </c>
      <c r="H14" s="277"/>
      <c r="I14" s="298">
        <v>3</v>
      </c>
      <c r="J14" s="232">
        <v>62</v>
      </c>
      <c r="K14" s="232">
        <v>62</v>
      </c>
    </row>
    <row r="15" spans="1:11" ht="13.5" thickBot="1">
      <c r="A15" s="35" t="s">
        <v>1431</v>
      </c>
      <c r="B15" s="32" t="s">
        <v>1407</v>
      </c>
      <c r="C15" s="230">
        <f t="shared" si="2"/>
        <v>3</v>
      </c>
      <c r="D15" s="298">
        <f t="shared" si="2"/>
        <v>0</v>
      </c>
      <c r="E15" s="298">
        <f t="shared" si="2"/>
        <v>0</v>
      </c>
      <c r="F15" s="277"/>
      <c r="G15" s="278"/>
      <c r="H15" s="277"/>
      <c r="I15" s="298">
        <v>3</v>
      </c>
      <c r="J15" s="232"/>
      <c r="K15" s="232"/>
    </row>
    <row r="16" spans="1:11" ht="13.5" thickBot="1">
      <c r="A16" s="35"/>
      <c r="B16" s="36" t="s">
        <v>1408</v>
      </c>
      <c r="C16" s="301">
        <f aca="true" t="shared" si="3" ref="C16:K16">SUM(C13:C15)</f>
        <v>203</v>
      </c>
      <c r="D16" s="36">
        <f t="shared" si="3"/>
        <v>27400.649999999998</v>
      </c>
      <c r="E16" s="36">
        <f t="shared" si="3"/>
        <v>21047.96</v>
      </c>
      <c r="F16" s="36">
        <f t="shared" si="3"/>
        <v>188</v>
      </c>
      <c r="G16" s="302">
        <f>SUM(G13:G15)</f>
        <v>26798.649999999998</v>
      </c>
      <c r="H16" s="36">
        <f t="shared" si="3"/>
        <v>20771.96</v>
      </c>
      <c r="I16" s="36">
        <f t="shared" si="3"/>
        <v>15</v>
      </c>
      <c r="J16" s="302">
        <f t="shared" si="3"/>
        <v>602</v>
      </c>
      <c r="K16" s="302">
        <f t="shared" si="3"/>
        <v>276</v>
      </c>
    </row>
    <row r="17" spans="1:11" ht="13.5" thickBot="1">
      <c r="A17" s="34">
        <v>4</v>
      </c>
      <c r="B17" s="22" t="s">
        <v>1411</v>
      </c>
      <c r="C17" s="859"/>
      <c r="D17" s="860"/>
      <c r="E17" s="860"/>
      <c r="F17" s="860"/>
      <c r="G17" s="860"/>
      <c r="H17" s="860"/>
      <c r="I17" s="860"/>
      <c r="J17" s="860"/>
      <c r="K17" s="861"/>
    </row>
    <row r="18" spans="1:11" ht="13.5" thickBot="1">
      <c r="A18" s="35" t="s">
        <v>1432</v>
      </c>
      <c r="B18" s="32" t="s">
        <v>2272</v>
      </c>
      <c r="C18" s="230">
        <f aca="true" t="shared" si="4" ref="C18:E20">SUM(F18+I18)</f>
        <v>81</v>
      </c>
      <c r="D18" s="298">
        <f t="shared" si="4"/>
        <v>6654.4</v>
      </c>
      <c r="E18" s="298">
        <f t="shared" si="4"/>
        <v>3027.46</v>
      </c>
      <c r="F18" s="277">
        <v>10</v>
      </c>
      <c r="G18" s="278">
        <v>1465.2</v>
      </c>
      <c r="H18" s="277">
        <v>774.56</v>
      </c>
      <c r="I18" s="298">
        <v>71</v>
      </c>
      <c r="J18" s="232">
        <v>5189.2</v>
      </c>
      <c r="K18" s="232">
        <v>2252.9</v>
      </c>
    </row>
    <row r="19" spans="1:11" ht="13.5" thickBot="1">
      <c r="A19" s="35" t="s">
        <v>1433</v>
      </c>
      <c r="B19" s="32" t="s">
        <v>2273</v>
      </c>
      <c r="C19" s="304">
        <f t="shared" si="4"/>
        <v>31</v>
      </c>
      <c r="D19" s="298">
        <f t="shared" si="4"/>
        <v>808</v>
      </c>
      <c r="E19" s="298">
        <f t="shared" si="4"/>
        <v>808</v>
      </c>
      <c r="F19" s="277"/>
      <c r="G19" s="278"/>
      <c r="H19" s="277"/>
      <c r="I19" s="298">
        <v>31</v>
      </c>
      <c r="J19" s="232">
        <v>808</v>
      </c>
      <c r="K19" s="232">
        <v>808</v>
      </c>
    </row>
    <row r="20" spans="1:11" ht="13.5" thickBot="1">
      <c r="A20" s="35" t="s">
        <v>1434</v>
      </c>
      <c r="B20" s="32" t="s">
        <v>1407</v>
      </c>
      <c r="C20" s="230">
        <f t="shared" si="4"/>
        <v>12</v>
      </c>
      <c r="D20" s="299">
        <f t="shared" si="4"/>
        <v>0</v>
      </c>
      <c r="E20" s="299">
        <f t="shared" si="4"/>
        <v>0</v>
      </c>
      <c r="F20" s="281"/>
      <c r="G20" s="282"/>
      <c r="H20" s="281"/>
      <c r="I20" s="299">
        <v>12</v>
      </c>
      <c r="J20" s="232"/>
      <c r="K20" s="232"/>
    </row>
    <row r="21" spans="1:11" ht="13.5" thickBot="1">
      <c r="A21" s="35"/>
      <c r="B21" s="36" t="s">
        <v>1408</v>
      </c>
      <c r="C21" s="301">
        <f aca="true" t="shared" si="5" ref="C21:K21">SUM(C18:C20)</f>
        <v>124</v>
      </c>
      <c r="D21" s="36">
        <f t="shared" si="5"/>
        <v>7462.4</v>
      </c>
      <c r="E21" s="36">
        <f t="shared" si="5"/>
        <v>3835.46</v>
      </c>
      <c r="F21" s="36">
        <f t="shared" si="5"/>
        <v>10</v>
      </c>
      <c r="G21" s="302">
        <f t="shared" si="5"/>
        <v>1465.2</v>
      </c>
      <c r="H21" s="36">
        <f t="shared" si="5"/>
        <v>774.56</v>
      </c>
      <c r="I21" s="36">
        <f t="shared" si="5"/>
        <v>114</v>
      </c>
      <c r="J21" s="302">
        <f t="shared" si="5"/>
        <v>5997.2</v>
      </c>
      <c r="K21" s="302">
        <f t="shared" si="5"/>
        <v>3060.9</v>
      </c>
    </row>
    <row r="22" spans="1:11" ht="13.5" thickBot="1">
      <c r="A22" s="34">
        <v>5</v>
      </c>
      <c r="B22" s="22" t="s">
        <v>1412</v>
      </c>
      <c r="C22" s="859"/>
      <c r="D22" s="860"/>
      <c r="E22" s="860"/>
      <c r="F22" s="860"/>
      <c r="G22" s="860"/>
      <c r="H22" s="860"/>
      <c r="I22" s="860"/>
      <c r="J22" s="860"/>
      <c r="K22" s="861"/>
    </row>
    <row r="23" spans="1:11" ht="13.5" thickBot="1">
      <c r="A23" s="35"/>
      <c r="B23" s="32" t="s">
        <v>1413</v>
      </c>
      <c r="C23" s="230"/>
      <c r="D23" s="298"/>
      <c r="E23" s="298"/>
      <c r="F23" s="292"/>
      <c r="G23" s="277"/>
      <c r="H23" s="277"/>
      <c r="I23" s="298"/>
      <c r="J23" s="232"/>
      <c r="K23" s="232"/>
    </row>
    <row r="24" spans="1:11" ht="13.5" thickBot="1">
      <c r="A24" s="35" t="s">
        <v>1435</v>
      </c>
      <c r="B24" s="32" t="s">
        <v>1444</v>
      </c>
      <c r="C24" s="230">
        <f>SUM(C25:C28)</f>
        <v>4</v>
      </c>
      <c r="D24" s="298">
        <f aca="true" t="shared" si="6" ref="D24:D29">SUM(G24+J24)</f>
        <v>5121.7</v>
      </c>
      <c r="E24" s="298">
        <f>SUM(E25:E28)</f>
        <v>4684.7</v>
      </c>
      <c r="F24" s="292">
        <f>SUM(F25:F28)</f>
        <v>4</v>
      </c>
      <c r="G24" s="277">
        <f>SUM(G25:G28)</f>
        <v>5121.7</v>
      </c>
      <c r="H24" s="277">
        <f>SUM(H25:H28)</f>
        <v>4684.7</v>
      </c>
      <c r="I24" s="298"/>
      <c r="J24" s="232"/>
      <c r="K24" s="232"/>
    </row>
    <row r="25" spans="1:11" ht="13.5" thickBot="1">
      <c r="A25" s="35" t="s">
        <v>1438</v>
      </c>
      <c r="B25" s="32" t="s">
        <v>1414</v>
      </c>
      <c r="C25" s="230"/>
      <c r="D25" s="298">
        <f t="shared" si="6"/>
        <v>0</v>
      </c>
      <c r="E25" s="298"/>
      <c r="F25" s="292"/>
      <c r="G25" s="277"/>
      <c r="H25" s="277"/>
      <c r="I25" s="298"/>
      <c r="J25" s="232"/>
      <c r="K25" s="232"/>
    </row>
    <row r="26" spans="1:11" ht="13.5" thickBot="1">
      <c r="A26" s="35" t="s">
        <v>1439</v>
      </c>
      <c r="B26" s="32" t="s">
        <v>1415</v>
      </c>
      <c r="C26" s="230">
        <f>SUM(F26+I26)</f>
        <v>4</v>
      </c>
      <c r="D26" s="298">
        <f t="shared" si="6"/>
        <v>5121.7</v>
      </c>
      <c r="E26" s="298">
        <f>SUM(H26+K26)</f>
        <v>4684.7</v>
      </c>
      <c r="F26" s="292">
        <v>4</v>
      </c>
      <c r="G26" s="277">
        <v>5121.7</v>
      </c>
      <c r="H26" s="277">
        <v>4684.7</v>
      </c>
      <c r="I26" s="298"/>
      <c r="J26" s="232"/>
      <c r="K26" s="232"/>
    </row>
    <row r="27" spans="1:11" ht="13.5" thickBot="1">
      <c r="A27" s="35" t="s">
        <v>1440</v>
      </c>
      <c r="B27" s="32" t="s">
        <v>1416</v>
      </c>
      <c r="C27" s="230"/>
      <c r="D27" s="298">
        <f t="shared" si="6"/>
        <v>0</v>
      </c>
      <c r="E27" s="298"/>
      <c r="F27" s="292"/>
      <c r="G27" s="277"/>
      <c r="H27" s="277"/>
      <c r="I27" s="298"/>
      <c r="J27" s="232"/>
      <c r="K27" s="232"/>
    </row>
    <row r="28" spans="1:11" ht="13.5" thickBot="1">
      <c r="A28" s="35" t="s">
        <v>1441</v>
      </c>
      <c r="B28" s="32" t="s">
        <v>1409</v>
      </c>
      <c r="C28" s="230"/>
      <c r="D28" s="298">
        <f t="shared" si="6"/>
        <v>0</v>
      </c>
      <c r="E28" s="298"/>
      <c r="F28" s="292"/>
      <c r="G28" s="277"/>
      <c r="H28" s="277"/>
      <c r="I28" s="298"/>
      <c r="J28" s="232"/>
      <c r="K28" s="232"/>
    </row>
    <row r="29" spans="1:11" ht="13.5" thickBot="1">
      <c r="A29" s="35" t="s">
        <v>1436</v>
      </c>
      <c r="B29" s="32" t="s">
        <v>2273</v>
      </c>
      <c r="C29" s="230">
        <f>SUM(F29+I29)</f>
        <v>2</v>
      </c>
      <c r="D29" s="298">
        <f t="shared" si="6"/>
        <v>255</v>
      </c>
      <c r="E29" s="298">
        <f>SUM(H29+K29)</f>
        <v>255</v>
      </c>
      <c r="F29" s="293">
        <v>2</v>
      </c>
      <c r="G29" s="294">
        <v>255</v>
      </c>
      <c r="H29" s="294">
        <v>255</v>
      </c>
      <c r="I29" s="298"/>
      <c r="J29" s="232"/>
      <c r="K29" s="232"/>
    </row>
    <row r="30" spans="1:11" ht="13.5" thickBot="1">
      <c r="A30" s="35" t="s">
        <v>1437</v>
      </c>
      <c r="B30" s="32" t="s">
        <v>1407</v>
      </c>
      <c r="C30" s="230">
        <f>SUM(F30+I30)</f>
        <v>5</v>
      </c>
      <c r="D30" s="298"/>
      <c r="E30" s="298"/>
      <c r="F30" s="293">
        <v>5</v>
      </c>
      <c r="G30" s="277"/>
      <c r="H30" s="277"/>
      <c r="I30" s="298"/>
      <c r="J30" s="232"/>
      <c r="K30" s="232"/>
    </row>
    <row r="31" spans="1:11" ht="13.5" thickBot="1">
      <c r="A31" s="35"/>
      <c r="B31" s="36" t="s">
        <v>1408</v>
      </c>
      <c r="C31" s="301">
        <f>SUM(C24+C29+C30)</f>
        <v>11</v>
      </c>
      <c r="D31" s="305">
        <f>SUM(D24+D29+D30)</f>
        <v>5376.7</v>
      </c>
      <c r="E31" s="305">
        <f>SUM(E24+E29+E30)</f>
        <v>4939.7</v>
      </c>
      <c r="F31" s="305">
        <f>F26+F29+F30</f>
        <v>11</v>
      </c>
      <c r="G31" s="305">
        <f>SUM(G26+G29)</f>
        <v>5376.7</v>
      </c>
      <c r="H31" s="305">
        <f>SUM(H26+H29)</f>
        <v>4939.7</v>
      </c>
      <c r="I31" s="305">
        <v>0</v>
      </c>
      <c r="J31" s="302">
        <v>0</v>
      </c>
      <c r="K31" s="302">
        <v>0</v>
      </c>
    </row>
    <row r="32" spans="1:11" ht="13.5" thickBot="1">
      <c r="A32" s="35"/>
      <c r="B32" s="36" t="s">
        <v>1417</v>
      </c>
      <c r="C32" s="306">
        <f aca="true" t="shared" si="7" ref="C32:H32">SUM(C10+C11+C16+C21+C31)</f>
        <v>548</v>
      </c>
      <c r="D32" s="36">
        <f t="shared" si="7"/>
        <v>60328.99999999999</v>
      </c>
      <c r="E32" s="36">
        <f t="shared" si="7"/>
        <v>43836.229999999996</v>
      </c>
      <c r="F32" s="36">
        <f t="shared" si="7"/>
        <v>386</v>
      </c>
      <c r="G32" s="36">
        <f t="shared" si="7"/>
        <v>53122.79999999999</v>
      </c>
      <c r="H32" s="36">
        <f t="shared" si="7"/>
        <v>40012.329999999994</v>
      </c>
      <c r="I32" s="36">
        <f>SUM(I10+I16+I21+I11+I31)</f>
        <v>162</v>
      </c>
      <c r="J32" s="305">
        <f>SUM(J10+J11+J16+J21+J31)</f>
        <v>7206.2</v>
      </c>
      <c r="K32" s="36">
        <f>SUM(K31+K21+K16+K10+K11)</f>
        <v>3823.9</v>
      </c>
    </row>
    <row r="34" ht="12.75">
      <c r="B34" s="21" t="s">
        <v>1442</v>
      </c>
    </row>
  </sheetData>
  <sheetProtection/>
  <mergeCells count="10">
    <mergeCell ref="A1:K1"/>
    <mergeCell ref="C22:K22"/>
    <mergeCell ref="A3:A4"/>
    <mergeCell ref="B3:B4"/>
    <mergeCell ref="C6:K6"/>
    <mergeCell ref="C12:K12"/>
    <mergeCell ref="C17:K17"/>
    <mergeCell ref="C3:E3"/>
    <mergeCell ref="F3:H3"/>
    <mergeCell ref="I3:K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5.625" style="23" customWidth="1"/>
    <col min="2" max="2" width="32.875" style="21" customWidth="1"/>
    <col min="3" max="5" width="10.75390625" style="21" customWidth="1"/>
    <col min="6" max="6" width="10.625" style="21" customWidth="1"/>
    <col min="7" max="11" width="10.75390625" style="21" customWidth="1"/>
    <col min="12" max="16384" width="9.125" style="21" customWidth="1"/>
  </cols>
  <sheetData>
    <row r="1" spans="1:11" ht="15">
      <c r="A1" s="858" t="s">
        <v>871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73">
        <f>F7+I7</f>
        <v>176</v>
      </c>
      <c r="D7" s="274">
        <f>SUM(G7+J7)</f>
        <v>19800.65</v>
      </c>
      <c r="E7" s="274">
        <f>SUM(H7+K7)</f>
        <v>13468.11</v>
      </c>
      <c r="F7" s="275">
        <v>153</v>
      </c>
      <c r="G7" s="276">
        <v>18570.65</v>
      </c>
      <c r="H7" s="275">
        <v>12878.11</v>
      </c>
      <c r="I7" s="275">
        <v>23</v>
      </c>
      <c r="J7" s="275">
        <v>1230</v>
      </c>
      <c r="K7" s="276">
        <v>590</v>
      </c>
    </row>
    <row r="8" spans="1:11" ht="13.5" thickBot="1">
      <c r="A8" s="31" t="s">
        <v>1424</v>
      </c>
      <c r="B8" s="33" t="s">
        <v>2273</v>
      </c>
      <c r="C8" s="273">
        <f>F8+I8</f>
        <v>25</v>
      </c>
      <c r="D8" s="274">
        <f>SUM(G8+J8)</f>
        <v>595</v>
      </c>
      <c r="E8" s="274">
        <f>SUM(H8+K8)</f>
        <v>581</v>
      </c>
      <c r="F8" s="294">
        <v>14</v>
      </c>
      <c r="G8" s="297">
        <v>404</v>
      </c>
      <c r="H8" s="277">
        <v>390</v>
      </c>
      <c r="I8" s="275">
        <v>11</v>
      </c>
      <c r="J8" s="275">
        <v>191</v>
      </c>
      <c r="K8" s="276">
        <v>191</v>
      </c>
    </row>
    <row r="9" spans="1:11" ht="13.5" thickBot="1">
      <c r="A9" s="31" t="s">
        <v>1425</v>
      </c>
      <c r="B9" s="32" t="s">
        <v>1407</v>
      </c>
      <c r="C9" s="279">
        <f>F9+I9</f>
        <v>20</v>
      </c>
      <c r="D9" s="280"/>
      <c r="E9" s="280"/>
      <c r="F9" s="281">
        <v>10</v>
      </c>
      <c r="G9" s="282"/>
      <c r="H9" s="281"/>
      <c r="I9" s="283">
        <v>10</v>
      </c>
      <c r="J9" s="275"/>
      <c r="K9" s="276"/>
    </row>
    <row r="10" spans="1:11" ht="13.5" thickBot="1">
      <c r="A10" s="31"/>
      <c r="B10" s="36" t="s">
        <v>1408</v>
      </c>
      <c r="C10" s="284">
        <f aca="true" t="shared" si="0" ref="C10:K10">SUM(C7:C9)</f>
        <v>221</v>
      </c>
      <c r="D10" s="269">
        <f t="shared" si="0"/>
        <v>20395.65</v>
      </c>
      <c r="E10" s="269">
        <f t="shared" si="0"/>
        <v>14049.11</v>
      </c>
      <c r="F10" s="270">
        <f t="shared" si="0"/>
        <v>177</v>
      </c>
      <c r="G10" s="285">
        <f t="shared" si="0"/>
        <v>18974.65</v>
      </c>
      <c r="H10" s="270">
        <f t="shared" si="0"/>
        <v>13268.11</v>
      </c>
      <c r="I10" s="271">
        <f t="shared" si="0"/>
        <v>44</v>
      </c>
      <c r="J10" s="286">
        <f t="shared" si="0"/>
        <v>1421</v>
      </c>
      <c r="K10" s="287">
        <f t="shared" si="0"/>
        <v>781</v>
      </c>
    </row>
    <row r="11" spans="1:11" ht="13.5" thickBot="1">
      <c r="A11" s="34">
        <v>2</v>
      </c>
      <c r="B11" s="22" t="s">
        <v>1409</v>
      </c>
      <c r="C11" s="288"/>
      <c r="D11" s="289"/>
      <c r="E11" s="289"/>
      <c r="F11" s="289"/>
      <c r="G11" s="290"/>
      <c r="H11" s="289"/>
      <c r="I11" s="289"/>
      <c r="J11" s="275"/>
      <c r="K11" s="276"/>
    </row>
    <row r="12" spans="1:11" ht="13.5" thickBot="1">
      <c r="A12" s="34">
        <v>3</v>
      </c>
      <c r="B12" s="22" t="s">
        <v>1410</v>
      </c>
      <c r="C12" s="870"/>
      <c r="D12" s="871"/>
      <c r="E12" s="871"/>
      <c r="F12" s="871"/>
      <c r="G12" s="871"/>
      <c r="H12" s="871"/>
      <c r="I12" s="871"/>
      <c r="J12" s="871"/>
      <c r="K12" s="872"/>
    </row>
    <row r="13" spans="1:11" ht="13.5" thickBot="1">
      <c r="A13" s="35" t="s">
        <v>1426</v>
      </c>
      <c r="B13" s="32" t="s">
        <v>2272</v>
      </c>
      <c r="C13" s="279">
        <f aca="true" t="shared" si="1" ref="C13:E15">SUM(F13+I13)</f>
        <v>192</v>
      </c>
      <c r="D13" s="274">
        <f t="shared" si="1"/>
        <v>19373.45</v>
      </c>
      <c r="E13" s="274">
        <f t="shared" si="1"/>
        <v>13701.96</v>
      </c>
      <c r="F13" s="275">
        <v>184</v>
      </c>
      <c r="G13" s="276">
        <v>18733.45</v>
      </c>
      <c r="H13" s="275">
        <v>13454.96</v>
      </c>
      <c r="I13" s="275">
        <v>8</v>
      </c>
      <c r="J13" s="276">
        <v>640</v>
      </c>
      <c r="K13" s="276">
        <v>247</v>
      </c>
    </row>
    <row r="14" spans="1:11" ht="13.5" thickBot="1">
      <c r="A14" s="35" t="s">
        <v>1430</v>
      </c>
      <c r="B14" s="32" t="s">
        <v>2273</v>
      </c>
      <c r="C14" s="279">
        <f t="shared" si="1"/>
        <v>5</v>
      </c>
      <c r="D14" s="274">
        <f t="shared" si="1"/>
        <v>142.6</v>
      </c>
      <c r="E14" s="274">
        <f t="shared" si="1"/>
        <v>50</v>
      </c>
      <c r="F14" s="294">
        <v>2</v>
      </c>
      <c r="G14" s="297">
        <v>92.6</v>
      </c>
      <c r="H14" s="277"/>
      <c r="I14" s="275">
        <v>3</v>
      </c>
      <c r="J14" s="276">
        <v>50</v>
      </c>
      <c r="K14" s="276">
        <v>50</v>
      </c>
    </row>
    <row r="15" spans="1:11" ht="13.5" thickBot="1">
      <c r="A15" s="35" t="s">
        <v>1431</v>
      </c>
      <c r="B15" s="32" t="s">
        <v>1407</v>
      </c>
      <c r="C15" s="279">
        <f t="shared" si="1"/>
        <v>2</v>
      </c>
      <c r="D15" s="274"/>
      <c r="E15" s="274"/>
      <c r="F15" s="277"/>
      <c r="G15" s="278"/>
      <c r="H15" s="277"/>
      <c r="I15" s="275">
        <v>2</v>
      </c>
      <c r="J15" s="276"/>
      <c r="K15" s="276"/>
    </row>
    <row r="16" spans="1:11" ht="13.5" thickBot="1">
      <c r="A16" s="35"/>
      <c r="B16" s="36" t="s">
        <v>1408</v>
      </c>
      <c r="C16" s="284">
        <f aca="true" t="shared" si="2" ref="C16:K16">SUM(C13:C15)</f>
        <v>199</v>
      </c>
      <c r="D16" s="269">
        <f t="shared" si="2"/>
        <v>19516.05</v>
      </c>
      <c r="E16" s="269">
        <f t="shared" si="2"/>
        <v>13751.96</v>
      </c>
      <c r="F16" s="270">
        <f t="shared" si="2"/>
        <v>186</v>
      </c>
      <c r="G16" s="285">
        <f>SUM(G13:G15)</f>
        <v>18826.05</v>
      </c>
      <c r="H16" s="270">
        <f t="shared" si="2"/>
        <v>13454.96</v>
      </c>
      <c r="I16" s="271">
        <f t="shared" si="2"/>
        <v>13</v>
      </c>
      <c r="J16" s="287">
        <f t="shared" si="2"/>
        <v>690</v>
      </c>
      <c r="K16" s="287">
        <f t="shared" si="2"/>
        <v>297</v>
      </c>
    </row>
    <row r="17" spans="1:11" ht="13.5" thickBot="1">
      <c r="A17" s="34">
        <v>4</v>
      </c>
      <c r="B17" s="22" t="s">
        <v>1411</v>
      </c>
      <c r="C17" s="870"/>
      <c r="D17" s="871"/>
      <c r="E17" s="871"/>
      <c r="F17" s="871"/>
      <c r="G17" s="871"/>
      <c r="H17" s="871"/>
      <c r="I17" s="871"/>
      <c r="J17" s="871"/>
      <c r="K17" s="872"/>
    </row>
    <row r="18" spans="1:11" ht="13.5" thickBot="1">
      <c r="A18" s="35" t="s">
        <v>1432</v>
      </c>
      <c r="B18" s="32" t="s">
        <v>2272</v>
      </c>
      <c r="C18" s="279">
        <f aca="true" t="shared" si="3" ref="C18:E20">SUM(F18+I18)</f>
        <v>74</v>
      </c>
      <c r="D18" s="274">
        <f t="shared" si="3"/>
        <v>7333.4</v>
      </c>
      <c r="E18" s="274">
        <f t="shared" si="3"/>
        <v>3611.66</v>
      </c>
      <c r="F18" s="275">
        <v>11</v>
      </c>
      <c r="G18" s="276">
        <v>1686.2</v>
      </c>
      <c r="H18" s="275">
        <v>948.76</v>
      </c>
      <c r="I18" s="275">
        <v>63</v>
      </c>
      <c r="J18" s="276">
        <v>5647.2</v>
      </c>
      <c r="K18" s="276">
        <v>2662.9</v>
      </c>
    </row>
    <row r="19" spans="1:11" ht="13.5" thickBot="1">
      <c r="A19" s="35" t="s">
        <v>1433</v>
      </c>
      <c r="B19" s="32" t="s">
        <v>2273</v>
      </c>
      <c r="C19" s="291">
        <f t="shared" si="3"/>
        <v>37</v>
      </c>
      <c r="D19" s="274">
        <f t="shared" si="3"/>
        <v>790</v>
      </c>
      <c r="E19" s="274">
        <f t="shared" si="3"/>
        <v>790</v>
      </c>
      <c r="F19" s="277"/>
      <c r="G19" s="278"/>
      <c r="H19" s="277"/>
      <c r="I19" s="275">
        <v>37</v>
      </c>
      <c r="J19" s="276">
        <v>790</v>
      </c>
      <c r="K19" s="276">
        <v>790</v>
      </c>
    </row>
    <row r="20" spans="1:11" ht="13.5" thickBot="1">
      <c r="A20" s="35" t="s">
        <v>1434</v>
      </c>
      <c r="B20" s="32" t="s">
        <v>1407</v>
      </c>
      <c r="C20" s="279">
        <f t="shared" si="3"/>
        <v>12</v>
      </c>
      <c r="D20" s="280"/>
      <c r="E20" s="280"/>
      <c r="F20" s="281"/>
      <c r="G20" s="282"/>
      <c r="H20" s="281"/>
      <c r="I20" s="289">
        <v>12</v>
      </c>
      <c r="J20" s="276"/>
      <c r="K20" s="276"/>
    </row>
    <row r="21" spans="1:11" ht="13.5" thickBot="1">
      <c r="A21" s="35"/>
      <c r="B21" s="36" t="s">
        <v>1408</v>
      </c>
      <c r="C21" s="284">
        <f aca="true" t="shared" si="4" ref="C21:K21">SUM(C18:C20)</f>
        <v>123</v>
      </c>
      <c r="D21" s="269">
        <f t="shared" si="4"/>
        <v>8123.4</v>
      </c>
      <c r="E21" s="269">
        <f t="shared" si="4"/>
        <v>4401.66</v>
      </c>
      <c r="F21" s="270">
        <f t="shared" si="4"/>
        <v>11</v>
      </c>
      <c r="G21" s="285">
        <f t="shared" si="4"/>
        <v>1686.2</v>
      </c>
      <c r="H21" s="270">
        <f t="shared" si="4"/>
        <v>948.76</v>
      </c>
      <c r="I21" s="271">
        <f t="shared" si="4"/>
        <v>112</v>
      </c>
      <c r="J21" s="287">
        <f t="shared" si="4"/>
        <v>6437.2</v>
      </c>
      <c r="K21" s="287">
        <f t="shared" si="4"/>
        <v>3452.9</v>
      </c>
    </row>
    <row r="22" spans="1:11" ht="13.5" thickBot="1">
      <c r="A22" s="34">
        <v>5</v>
      </c>
      <c r="B22" s="22" t="s">
        <v>1412</v>
      </c>
      <c r="C22" s="870"/>
      <c r="D22" s="871"/>
      <c r="E22" s="871"/>
      <c r="F22" s="871"/>
      <c r="G22" s="871"/>
      <c r="H22" s="871"/>
      <c r="I22" s="871"/>
      <c r="J22" s="871"/>
      <c r="K22" s="872"/>
    </row>
    <row r="23" spans="1:11" ht="13.5" thickBot="1">
      <c r="A23" s="35"/>
      <c r="B23" s="32" t="s">
        <v>1413</v>
      </c>
      <c r="C23" s="279"/>
      <c r="D23" s="274"/>
      <c r="E23" s="274"/>
      <c r="F23" s="292"/>
      <c r="G23" s="277"/>
      <c r="H23" s="277"/>
      <c r="I23" s="275"/>
      <c r="J23" s="276"/>
      <c r="K23" s="276"/>
    </row>
    <row r="24" spans="1:11" ht="13.5" thickBot="1">
      <c r="A24" s="35" t="s">
        <v>1435</v>
      </c>
      <c r="B24" s="32" t="s">
        <v>1444</v>
      </c>
      <c r="C24" s="279">
        <f>SUM(C25:C28)</f>
        <v>8</v>
      </c>
      <c r="D24" s="274">
        <f aca="true" t="shared" si="5" ref="D24:D29">SUM(G24+J24)</f>
        <v>20452.9</v>
      </c>
      <c r="E24" s="274">
        <f>SUM(E25:E28)</f>
        <v>15741.099999999999</v>
      </c>
      <c r="F24" s="292">
        <f>SUM(F25:F28)</f>
        <v>8</v>
      </c>
      <c r="G24" s="277">
        <f>SUM(G25:G28)</f>
        <v>20452.9</v>
      </c>
      <c r="H24" s="277">
        <f>SUM(H25:H28)</f>
        <v>15741.099999999999</v>
      </c>
      <c r="I24" s="275"/>
      <c r="J24" s="276"/>
      <c r="K24" s="276"/>
    </row>
    <row r="25" spans="1:11" ht="13.5" thickBot="1">
      <c r="A25" s="35" t="s">
        <v>1438</v>
      </c>
      <c r="B25" s="32" t="s">
        <v>1414</v>
      </c>
      <c r="C25" s="288">
        <v>1</v>
      </c>
      <c r="D25" s="275">
        <f t="shared" si="5"/>
        <v>475.6</v>
      </c>
      <c r="E25" s="275">
        <f>SUM(H25+K25)</f>
        <v>288.2</v>
      </c>
      <c r="F25" s="288">
        <v>1</v>
      </c>
      <c r="G25" s="275">
        <v>475.6</v>
      </c>
      <c r="H25" s="275">
        <v>288.2</v>
      </c>
      <c r="I25" s="275"/>
      <c r="J25" s="276"/>
      <c r="K25" s="276"/>
    </row>
    <row r="26" spans="1:11" ht="13.5" thickBot="1">
      <c r="A26" s="35" t="s">
        <v>1439</v>
      </c>
      <c r="B26" s="32" t="s">
        <v>1415</v>
      </c>
      <c r="C26" s="288">
        <f>SUM(F26+I26)</f>
        <v>4</v>
      </c>
      <c r="D26" s="275">
        <f t="shared" si="5"/>
        <v>5121.7</v>
      </c>
      <c r="E26" s="275">
        <f>SUM(H26+K26)</f>
        <v>4684.9</v>
      </c>
      <c r="F26" s="288">
        <v>4</v>
      </c>
      <c r="G26" s="275">
        <v>5121.7</v>
      </c>
      <c r="H26" s="275">
        <v>4684.9</v>
      </c>
      <c r="I26" s="275"/>
      <c r="J26" s="276"/>
      <c r="K26" s="276"/>
    </row>
    <row r="27" spans="1:11" ht="13.5" thickBot="1">
      <c r="A27" s="35" t="s">
        <v>1440</v>
      </c>
      <c r="B27" s="32" t="s">
        <v>1416</v>
      </c>
      <c r="C27" s="288">
        <v>3</v>
      </c>
      <c r="D27" s="275">
        <f t="shared" si="5"/>
        <v>14855.6</v>
      </c>
      <c r="E27" s="275">
        <f>SUM(H27+K27)</f>
        <v>10768</v>
      </c>
      <c r="F27" s="288">
        <v>3</v>
      </c>
      <c r="G27" s="275">
        <v>14855.6</v>
      </c>
      <c r="H27" s="275">
        <v>10768</v>
      </c>
      <c r="I27" s="275"/>
      <c r="J27" s="276"/>
      <c r="K27" s="276"/>
    </row>
    <row r="28" spans="1:11" ht="13.5" thickBot="1">
      <c r="A28" s="35" t="s">
        <v>1441</v>
      </c>
      <c r="B28" s="32" t="s">
        <v>1409</v>
      </c>
      <c r="C28" s="279"/>
      <c r="D28" s="274"/>
      <c r="E28" s="274"/>
      <c r="F28" s="292"/>
      <c r="G28" s="277"/>
      <c r="H28" s="277"/>
      <c r="I28" s="275"/>
      <c r="J28" s="276"/>
      <c r="K28" s="276"/>
    </row>
    <row r="29" spans="1:11" ht="13.5" thickBot="1">
      <c r="A29" s="35" t="s">
        <v>1436</v>
      </c>
      <c r="B29" s="32" t="s">
        <v>2273</v>
      </c>
      <c r="C29" s="279">
        <f>SUM(F29+I29)</f>
        <v>0</v>
      </c>
      <c r="D29" s="274">
        <f t="shared" si="5"/>
        <v>0</v>
      </c>
      <c r="E29" s="274">
        <f>SUM(H29+K29)</f>
        <v>0</v>
      </c>
      <c r="F29" s="293"/>
      <c r="G29" s="294"/>
      <c r="H29" s="294"/>
      <c r="I29" s="275"/>
      <c r="J29" s="276"/>
      <c r="K29" s="276"/>
    </row>
    <row r="30" spans="1:11" ht="13.5" thickBot="1">
      <c r="A30" s="35" t="s">
        <v>1437</v>
      </c>
      <c r="B30" s="32" t="s">
        <v>1407</v>
      </c>
      <c r="C30" s="279">
        <f>SUM(F30+I30)</f>
        <v>0</v>
      </c>
      <c r="D30" s="274"/>
      <c r="E30" s="274"/>
      <c r="F30" s="293"/>
      <c r="G30" s="277"/>
      <c r="H30" s="277"/>
      <c r="I30" s="275"/>
      <c r="J30" s="276"/>
      <c r="K30" s="276"/>
    </row>
    <row r="31" spans="1:11" ht="13.5" thickBot="1">
      <c r="A31" s="35"/>
      <c r="B31" s="36" t="s">
        <v>1408</v>
      </c>
      <c r="C31" s="284">
        <f>SUM(C24+C29+C30)</f>
        <v>8</v>
      </c>
      <c r="D31" s="295">
        <f>SUM(D24+D29+D30)</f>
        <v>20452.9</v>
      </c>
      <c r="E31" s="295">
        <f>SUM(E24+E29+E30)</f>
        <v>15741.099999999999</v>
      </c>
      <c r="F31" s="296">
        <f>F26+F29+F30</f>
        <v>4</v>
      </c>
      <c r="G31" s="296">
        <f>SUM(G24+G29+G30)</f>
        <v>20452.9</v>
      </c>
      <c r="H31" s="296">
        <f>SUM(H24+H29+H30)</f>
        <v>15741.099999999999</v>
      </c>
      <c r="I31" s="272">
        <v>0</v>
      </c>
      <c r="J31" s="287">
        <v>0</v>
      </c>
      <c r="K31" s="287">
        <v>0</v>
      </c>
    </row>
    <row r="32" spans="1:11" ht="13.5" thickBot="1">
      <c r="A32" s="35"/>
      <c r="B32" s="36" t="s">
        <v>1417</v>
      </c>
      <c r="C32" s="268">
        <f aca="true" t="shared" si="6" ref="C32:H32">SUM(C10+C11+C16+C21+C31)</f>
        <v>551</v>
      </c>
      <c r="D32" s="269">
        <f t="shared" si="6"/>
        <v>68488</v>
      </c>
      <c r="E32" s="269">
        <f t="shared" si="6"/>
        <v>47943.83</v>
      </c>
      <c r="F32" s="270">
        <f t="shared" si="6"/>
        <v>378</v>
      </c>
      <c r="G32" s="270">
        <f t="shared" si="6"/>
        <v>59939.799999999996</v>
      </c>
      <c r="H32" s="270">
        <f t="shared" si="6"/>
        <v>43412.92999999999</v>
      </c>
      <c r="I32" s="271">
        <f>SUM(I10+I16+I21+I11+I31)</f>
        <v>169</v>
      </c>
      <c r="J32" s="272">
        <f>SUM(J10+J11+J16+J21+J31)</f>
        <v>8548.2</v>
      </c>
      <c r="K32" s="271">
        <f>SUM(K31+K21+K16+K10+K11)</f>
        <v>4530.9</v>
      </c>
    </row>
    <row r="34" ht="12.75">
      <c r="B34" s="21" t="s">
        <v>1442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2.75"/>
  <cols>
    <col min="1" max="1" width="5.625" style="23" customWidth="1"/>
    <col min="2" max="2" width="32.875" style="21" customWidth="1"/>
    <col min="3" max="3" width="12.00390625" style="21" customWidth="1"/>
    <col min="4" max="4" width="14.375" style="21" customWidth="1"/>
    <col min="5" max="5" width="12.125" style="21" customWidth="1"/>
    <col min="6" max="6" width="10.625" style="21" customWidth="1"/>
    <col min="7" max="7" width="13.625" style="21" customWidth="1"/>
    <col min="8" max="8" width="14.25390625" style="21" customWidth="1"/>
    <col min="9" max="11" width="10.75390625" style="21" customWidth="1"/>
    <col min="12" max="16384" width="9.125" style="21" customWidth="1"/>
  </cols>
  <sheetData>
    <row r="1" spans="1:11" ht="15">
      <c r="A1" s="858" t="s">
        <v>947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73">
        <v>179</v>
      </c>
      <c r="D7" s="274"/>
      <c r="E7" s="274"/>
      <c r="F7" s="275" t="s">
        <v>1791</v>
      </c>
      <c r="G7" s="276" t="s">
        <v>1795</v>
      </c>
      <c r="H7" s="275" t="s">
        <v>1796</v>
      </c>
      <c r="I7" s="275">
        <v>23</v>
      </c>
      <c r="J7" s="275"/>
      <c r="K7" s="276"/>
    </row>
    <row r="8" spans="1:11" ht="13.5" thickBot="1">
      <c r="A8" s="31" t="s">
        <v>1424</v>
      </c>
      <c r="B8" s="33" t="s">
        <v>2273</v>
      </c>
      <c r="C8" s="273">
        <v>26</v>
      </c>
      <c r="D8" s="274"/>
      <c r="E8" s="274"/>
      <c r="F8" s="277">
        <v>14</v>
      </c>
      <c r="G8" s="278">
        <v>404</v>
      </c>
      <c r="H8" s="277">
        <v>390</v>
      </c>
      <c r="I8" s="275" t="s">
        <v>1799</v>
      </c>
      <c r="J8" s="275"/>
      <c r="K8" s="276"/>
    </row>
    <row r="9" spans="1:11" ht="13.5" thickBot="1">
      <c r="A9" s="31" t="s">
        <v>1425</v>
      </c>
      <c r="B9" s="32" t="s">
        <v>1407</v>
      </c>
      <c r="C9" s="279">
        <f>F9+I9</f>
        <v>20</v>
      </c>
      <c r="D9" s="280"/>
      <c r="E9" s="280"/>
      <c r="F9" s="281">
        <v>10</v>
      </c>
      <c r="G9" s="282"/>
      <c r="H9" s="281"/>
      <c r="I9" s="283">
        <v>10</v>
      </c>
      <c r="J9" s="275"/>
      <c r="K9" s="276"/>
    </row>
    <row r="10" spans="1:11" ht="13.5" thickBot="1">
      <c r="A10" s="31"/>
      <c r="B10" s="36" t="s">
        <v>1408</v>
      </c>
      <c r="C10" s="284">
        <f>SUM(C7:C9)</f>
        <v>225</v>
      </c>
      <c r="D10" s="269" t="s">
        <v>931</v>
      </c>
      <c r="E10" s="269" t="s">
        <v>932</v>
      </c>
      <c r="F10" s="270" t="s">
        <v>929</v>
      </c>
      <c r="G10" s="285" t="s">
        <v>927</v>
      </c>
      <c r="H10" s="270" t="s">
        <v>928</v>
      </c>
      <c r="I10" s="271" t="s">
        <v>930</v>
      </c>
      <c r="J10" s="286" t="s">
        <v>1797</v>
      </c>
      <c r="K10" s="287" t="s">
        <v>1798</v>
      </c>
    </row>
    <row r="11" spans="1:11" ht="13.5" thickBot="1">
      <c r="A11" s="34">
        <v>2</v>
      </c>
      <c r="B11" s="22" t="s">
        <v>1409</v>
      </c>
      <c r="C11" s="288"/>
      <c r="D11" s="289"/>
      <c r="E11" s="289"/>
      <c r="F11" s="289"/>
      <c r="G11" s="290"/>
      <c r="H11" s="289"/>
      <c r="I11" s="289"/>
      <c r="J11" s="275"/>
      <c r="K11" s="276"/>
    </row>
    <row r="12" spans="1:11" ht="13.5" thickBot="1">
      <c r="A12" s="34">
        <v>3</v>
      </c>
      <c r="B12" s="22" t="s">
        <v>1410</v>
      </c>
      <c r="C12" s="870"/>
      <c r="D12" s="871"/>
      <c r="E12" s="871"/>
      <c r="F12" s="871"/>
      <c r="G12" s="871"/>
      <c r="H12" s="871"/>
      <c r="I12" s="871"/>
      <c r="J12" s="871"/>
      <c r="K12" s="872"/>
    </row>
    <row r="13" spans="1:11" ht="13.5" thickBot="1">
      <c r="A13" s="35" t="s">
        <v>1426</v>
      </c>
      <c r="B13" s="32" t="s">
        <v>2272</v>
      </c>
      <c r="C13" s="279">
        <v>204</v>
      </c>
      <c r="D13" s="274"/>
      <c r="E13" s="274"/>
      <c r="F13" s="275" t="s">
        <v>1793</v>
      </c>
      <c r="G13" s="276" t="s">
        <v>1792</v>
      </c>
      <c r="H13" s="275" t="s">
        <v>1794</v>
      </c>
      <c r="I13" s="275">
        <v>8</v>
      </c>
      <c r="J13" s="276"/>
      <c r="K13" s="276"/>
    </row>
    <row r="14" spans="1:11" ht="13.5" thickBot="1">
      <c r="A14" s="35" t="s">
        <v>1430</v>
      </c>
      <c r="B14" s="32" t="s">
        <v>2273</v>
      </c>
      <c r="C14" s="279">
        <f>SUM(F14+I14)</f>
        <v>5</v>
      </c>
      <c r="D14" s="274"/>
      <c r="E14" s="274"/>
      <c r="F14" s="277">
        <v>2</v>
      </c>
      <c r="G14" s="278">
        <v>93</v>
      </c>
      <c r="H14" s="277">
        <v>70</v>
      </c>
      <c r="I14" s="275">
        <v>3</v>
      </c>
      <c r="J14" s="276"/>
      <c r="K14" s="276"/>
    </row>
    <row r="15" spans="1:11" ht="13.5" thickBot="1">
      <c r="A15" s="35" t="s">
        <v>1431</v>
      </c>
      <c r="B15" s="32" t="s">
        <v>1407</v>
      </c>
      <c r="C15" s="279">
        <v>4</v>
      </c>
      <c r="D15" s="274"/>
      <c r="E15" s="274"/>
      <c r="F15" s="277"/>
      <c r="G15" s="278"/>
      <c r="H15" s="277"/>
      <c r="I15" s="275" t="s">
        <v>922</v>
      </c>
      <c r="J15" s="276"/>
      <c r="K15" s="276"/>
    </row>
    <row r="16" spans="1:11" ht="13.5" thickBot="1">
      <c r="A16" s="35"/>
      <c r="B16" s="36" t="s">
        <v>1408</v>
      </c>
      <c r="C16" s="284">
        <f>SUM(C13:C15)</f>
        <v>213</v>
      </c>
      <c r="D16" s="269" t="s">
        <v>935</v>
      </c>
      <c r="E16" s="269" t="s">
        <v>936</v>
      </c>
      <c r="F16" s="270" t="s">
        <v>941</v>
      </c>
      <c r="G16" s="285" t="s">
        <v>933</v>
      </c>
      <c r="H16" s="270" t="s">
        <v>934</v>
      </c>
      <c r="I16" s="271" t="s">
        <v>923</v>
      </c>
      <c r="J16" s="287" t="s">
        <v>1800</v>
      </c>
      <c r="K16" s="287" t="s">
        <v>1801</v>
      </c>
    </row>
    <row r="17" spans="1:11" ht="13.5" thickBot="1">
      <c r="A17" s="34">
        <v>4</v>
      </c>
      <c r="B17" s="22" t="s">
        <v>1411</v>
      </c>
      <c r="C17" s="870"/>
      <c r="D17" s="871"/>
      <c r="E17" s="871"/>
      <c r="F17" s="871"/>
      <c r="G17" s="871"/>
      <c r="H17" s="871"/>
      <c r="I17" s="871"/>
      <c r="J17" s="871"/>
      <c r="K17" s="872"/>
    </row>
    <row r="18" spans="1:11" ht="13.5" thickBot="1">
      <c r="A18" s="35" t="s">
        <v>1432</v>
      </c>
      <c r="B18" s="32" t="s">
        <v>2272</v>
      </c>
      <c r="C18" s="279">
        <v>75</v>
      </c>
      <c r="D18" s="274"/>
      <c r="E18" s="274"/>
      <c r="F18" s="275">
        <v>11</v>
      </c>
      <c r="G18" s="276">
        <v>1686.2</v>
      </c>
      <c r="H18" s="275">
        <v>949</v>
      </c>
      <c r="I18" s="275" t="s">
        <v>919</v>
      </c>
      <c r="J18" s="276"/>
      <c r="K18" s="276"/>
    </row>
    <row r="19" spans="1:11" ht="13.5" thickBot="1">
      <c r="A19" s="35" t="s">
        <v>1433</v>
      </c>
      <c r="B19" s="32" t="s">
        <v>2273</v>
      </c>
      <c r="C19" s="291">
        <v>38</v>
      </c>
      <c r="D19" s="274"/>
      <c r="E19" s="274"/>
      <c r="F19" s="277"/>
      <c r="G19" s="278"/>
      <c r="H19" s="277"/>
      <c r="I19" s="275" t="s">
        <v>920</v>
      </c>
      <c r="J19" s="276"/>
      <c r="K19" s="276"/>
    </row>
    <row r="20" spans="1:11" ht="13.5" thickBot="1">
      <c r="A20" s="35" t="s">
        <v>1434</v>
      </c>
      <c r="B20" s="32" t="s">
        <v>1407</v>
      </c>
      <c r="C20" s="279">
        <f>SUM(F20+I20)</f>
        <v>12</v>
      </c>
      <c r="D20" s="280"/>
      <c r="E20" s="280"/>
      <c r="F20" s="281"/>
      <c r="G20" s="282"/>
      <c r="H20" s="281"/>
      <c r="I20" s="289">
        <v>12</v>
      </c>
      <c r="J20" s="276"/>
      <c r="K20" s="276"/>
    </row>
    <row r="21" spans="1:11" ht="13.5" thickBot="1">
      <c r="A21" s="35"/>
      <c r="B21" s="36" t="s">
        <v>1408</v>
      </c>
      <c r="C21" s="284">
        <f>SUM(C18:C20)</f>
        <v>125</v>
      </c>
      <c r="D21" s="269" t="s">
        <v>937</v>
      </c>
      <c r="E21" s="269" t="s">
        <v>938</v>
      </c>
      <c r="F21" s="270">
        <f>SUM(F18:F20)</f>
        <v>11</v>
      </c>
      <c r="G21" s="285">
        <f>SUM(G18:G20)</f>
        <v>1686.2</v>
      </c>
      <c r="H21" s="270">
        <f>SUM(H18:H20)</f>
        <v>949</v>
      </c>
      <c r="I21" s="271" t="s">
        <v>921</v>
      </c>
      <c r="J21" s="287" t="s">
        <v>1802</v>
      </c>
      <c r="K21" s="287" t="s">
        <v>918</v>
      </c>
    </row>
    <row r="22" spans="1:11" ht="13.5" thickBot="1">
      <c r="A22" s="34">
        <v>5</v>
      </c>
      <c r="B22" s="22" t="s">
        <v>1412</v>
      </c>
      <c r="C22" s="870"/>
      <c r="D22" s="871"/>
      <c r="E22" s="871"/>
      <c r="F22" s="871"/>
      <c r="G22" s="871"/>
      <c r="H22" s="871"/>
      <c r="I22" s="871"/>
      <c r="J22" s="871"/>
      <c r="K22" s="872"/>
    </row>
    <row r="23" spans="1:11" ht="13.5" thickBot="1">
      <c r="A23" s="35"/>
      <c r="B23" s="32" t="s">
        <v>1413</v>
      </c>
      <c r="C23" s="279"/>
      <c r="D23" s="274"/>
      <c r="E23" s="274"/>
      <c r="F23" s="292"/>
      <c r="G23" s="277"/>
      <c r="H23" s="277"/>
      <c r="I23" s="275"/>
      <c r="J23" s="276"/>
      <c r="K23" s="276"/>
    </row>
    <row r="24" spans="1:11" ht="13.5" thickBot="1">
      <c r="A24" s="35" t="s">
        <v>1435</v>
      </c>
      <c r="B24" s="32" t="s">
        <v>1444</v>
      </c>
      <c r="C24" s="279">
        <f>SUM(C25:C28)</f>
        <v>7</v>
      </c>
      <c r="D24" s="274">
        <f aca="true" t="shared" si="0" ref="D24:D29">SUM(G24+J24)</f>
        <v>20089</v>
      </c>
      <c r="E24" s="274">
        <f>SUM(E25:E28)</f>
        <v>15429</v>
      </c>
      <c r="F24" s="292">
        <v>7</v>
      </c>
      <c r="G24" s="277">
        <f>SUM(G25:G28)</f>
        <v>20089</v>
      </c>
      <c r="H24" s="277">
        <f>SUM(H25:H28)</f>
        <v>15429</v>
      </c>
      <c r="I24" s="275"/>
      <c r="J24" s="276"/>
      <c r="K24" s="276"/>
    </row>
    <row r="25" spans="1:11" ht="13.5" thickBot="1">
      <c r="A25" s="35" t="s">
        <v>1438</v>
      </c>
      <c r="B25" s="32" t="s">
        <v>1414</v>
      </c>
      <c r="C25" s="288">
        <v>1</v>
      </c>
      <c r="D25" s="275">
        <f t="shared" si="0"/>
        <v>475.6</v>
      </c>
      <c r="E25" s="275">
        <f>SUM(H25+K25)</f>
        <v>288.2</v>
      </c>
      <c r="F25" s="288">
        <v>1</v>
      </c>
      <c r="G25" s="275">
        <v>475.6</v>
      </c>
      <c r="H25" s="275">
        <v>288.2</v>
      </c>
      <c r="I25" s="275"/>
      <c r="J25" s="276"/>
      <c r="K25" s="276"/>
    </row>
    <row r="26" spans="1:11" ht="13.5" thickBot="1">
      <c r="A26" s="35" t="s">
        <v>1439</v>
      </c>
      <c r="B26" s="32" t="s">
        <v>1415</v>
      </c>
      <c r="C26" s="288">
        <f>SUM(F26+I26)</f>
        <v>3</v>
      </c>
      <c r="D26" s="275">
        <f t="shared" si="0"/>
        <v>4757.8</v>
      </c>
      <c r="E26" s="275">
        <f>SUM(H26+K26)</f>
        <v>4372.8</v>
      </c>
      <c r="F26" s="288">
        <v>3</v>
      </c>
      <c r="G26" s="275">
        <v>4757.8</v>
      </c>
      <c r="H26" s="275">
        <v>4372.8</v>
      </c>
      <c r="I26" s="275"/>
      <c r="J26" s="276"/>
      <c r="K26" s="276"/>
    </row>
    <row r="27" spans="1:11" ht="13.5" thickBot="1">
      <c r="A27" s="35" t="s">
        <v>1440</v>
      </c>
      <c r="B27" s="32" t="s">
        <v>1416</v>
      </c>
      <c r="C27" s="288">
        <v>3</v>
      </c>
      <c r="D27" s="275">
        <f t="shared" si="0"/>
        <v>14855.6</v>
      </c>
      <c r="E27" s="275">
        <f>SUM(H27+K27)</f>
        <v>10768</v>
      </c>
      <c r="F27" s="288">
        <v>3</v>
      </c>
      <c r="G27" s="275">
        <v>14855.6</v>
      </c>
      <c r="H27" s="275">
        <v>10768</v>
      </c>
      <c r="I27" s="275"/>
      <c r="J27" s="276"/>
      <c r="K27" s="276"/>
    </row>
    <row r="28" spans="1:11" ht="13.5" thickBot="1">
      <c r="A28" s="35" t="s">
        <v>1441</v>
      </c>
      <c r="B28" s="32" t="s">
        <v>1409</v>
      </c>
      <c r="C28" s="279"/>
      <c r="D28" s="274"/>
      <c r="E28" s="274"/>
      <c r="F28" s="292"/>
      <c r="G28" s="277"/>
      <c r="H28" s="277"/>
      <c r="I28" s="275"/>
      <c r="J28" s="276"/>
      <c r="K28" s="276"/>
    </row>
    <row r="29" spans="1:11" ht="13.5" thickBot="1">
      <c r="A29" s="35" t="s">
        <v>1436</v>
      </c>
      <c r="B29" s="32" t="s">
        <v>2273</v>
      </c>
      <c r="C29" s="279">
        <f>SUM(F29+I29)</f>
        <v>0</v>
      </c>
      <c r="D29" s="274">
        <f t="shared" si="0"/>
        <v>0</v>
      </c>
      <c r="E29" s="274">
        <f>SUM(H29+K29)</f>
        <v>0</v>
      </c>
      <c r="F29" s="293"/>
      <c r="G29" s="294"/>
      <c r="H29" s="294"/>
      <c r="I29" s="275"/>
      <c r="J29" s="276"/>
      <c r="K29" s="276"/>
    </row>
    <row r="30" spans="1:11" ht="13.5" thickBot="1">
      <c r="A30" s="35" t="s">
        <v>1437</v>
      </c>
      <c r="B30" s="32" t="s">
        <v>1407</v>
      </c>
      <c r="C30" s="279">
        <f>SUM(F30+I30)</f>
        <v>0</v>
      </c>
      <c r="D30" s="274"/>
      <c r="E30" s="274"/>
      <c r="F30" s="293"/>
      <c r="G30" s="277"/>
      <c r="H30" s="277"/>
      <c r="I30" s="275"/>
      <c r="J30" s="276"/>
      <c r="K30" s="276"/>
    </row>
    <row r="31" spans="1:11" ht="13.5" thickBot="1">
      <c r="A31" s="35"/>
      <c r="B31" s="36" t="s">
        <v>1408</v>
      </c>
      <c r="C31" s="284">
        <f>SUM(C24+C29+C30)</f>
        <v>7</v>
      </c>
      <c r="D31" s="295">
        <f>SUM(D24+D29+D30)</f>
        <v>20089</v>
      </c>
      <c r="E31" s="295">
        <f>SUM(E24+E29+E30)</f>
        <v>15429</v>
      </c>
      <c r="F31" s="296">
        <v>7</v>
      </c>
      <c r="G31" s="296">
        <f>SUM(G24+G29+G30)</f>
        <v>20089</v>
      </c>
      <c r="H31" s="296">
        <f>SUM(H24+H29+H30)</f>
        <v>15429</v>
      </c>
      <c r="I31" s="272">
        <v>0</v>
      </c>
      <c r="J31" s="287">
        <v>0</v>
      </c>
      <c r="K31" s="287">
        <v>0</v>
      </c>
    </row>
    <row r="32" spans="1:11" ht="13.5" thickBot="1">
      <c r="A32" s="35"/>
      <c r="B32" s="36" t="s">
        <v>1417</v>
      </c>
      <c r="C32" s="268" t="s">
        <v>945</v>
      </c>
      <c r="D32" s="269" t="s">
        <v>944</v>
      </c>
      <c r="E32" s="269" t="s">
        <v>943</v>
      </c>
      <c r="F32" s="270" t="s">
        <v>942</v>
      </c>
      <c r="G32" s="270" t="s">
        <v>940</v>
      </c>
      <c r="H32" s="270" t="s">
        <v>939</v>
      </c>
      <c r="I32" s="271" t="s">
        <v>926</v>
      </c>
      <c r="J32" s="272" t="s">
        <v>925</v>
      </c>
      <c r="K32" s="271" t="s">
        <v>924</v>
      </c>
    </row>
    <row r="34" ht="12.75">
      <c r="B34" s="21" t="s">
        <v>1442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23" customWidth="1"/>
    <col min="2" max="2" width="32.875" style="21" customWidth="1"/>
    <col min="3" max="3" width="12.00390625" style="21" customWidth="1"/>
    <col min="4" max="4" width="14.375" style="21" customWidth="1"/>
    <col min="5" max="5" width="12.125" style="21" customWidth="1"/>
    <col min="6" max="6" width="10.625" style="21" customWidth="1"/>
    <col min="7" max="7" width="13.625" style="21" customWidth="1"/>
    <col min="8" max="8" width="14.25390625" style="21" customWidth="1"/>
    <col min="9" max="11" width="10.75390625" style="21" customWidth="1"/>
    <col min="12" max="16384" width="9.125" style="21" customWidth="1"/>
  </cols>
  <sheetData>
    <row r="1" spans="1:11" ht="15">
      <c r="A1" s="858" t="s">
        <v>1913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33">
        <f>F7+I7</f>
        <v>166</v>
      </c>
      <c r="D7" s="234">
        <f>G7+J10</f>
        <v>13259.75</v>
      </c>
      <c r="E7" s="234">
        <f>H7+K10</f>
        <v>8363.4</v>
      </c>
      <c r="F7" s="235">
        <v>143</v>
      </c>
      <c r="G7" s="236">
        <v>11694.75</v>
      </c>
      <c r="H7" s="235">
        <v>7533.4</v>
      </c>
      <c r="I7" s="235">
        <v>23</v>
      </c>
      <c r="J7" s="235"/>
      <c r="K7" s="236"/>
    </row>
    <row r="8" spans="1:11" ht="13.5" thickBot="1">
      <c r="A8" s="31" t="s">
        <v>1424</v>
      </c>
      <c r="B8" s="33" t="s">
        <v>2273</v>
      </c>
      <c r="C8" s="233">
        <f>F8+I8</f>
        <v>26</v>
      </c>
      <c r="D8" s="234">
        <f>G8</f>
        <v>404</v>
      </c>
      <c r="E8" s="234">
        <f>H8</f>
        <v>390</v>
      </c>
      <c r="F8" s="237">
        <v>14</v>
      </c>
      <c r="G8" s="238">
        <v>404</v>
      </c>
      <c r="H8" s="237">
        <v>390</v>
      </c>
      <c r="I8" s="235">
        <v>12</v>
      </c>
      <c r="J8" s="235"/>
      <c r="K8" s="236"/>
    </row>
    <row r="9" spans="1:11" ht="13.5" thickBot="1">
      <c r="A9" s="31" t="s">
        <v>1425</v>
      </c>
      <c r="B9" s="32" t="s">
        <v>1407</v>
      </c>
      <c r="C9" s="239">
        <f>F9+I9</f>
        <v>20</v>
      </c>
      <c r="D9" s="240"/>
      <c r="E9" s="240"/>
      <c r="F9" s="241">
        <v>10</v>
      </c>
      <c r="G9" s="242"/>
      <c r="H9" s="241"/>
      <c r="I9" s="243">
        <v>10</v>
      </c>
      <c r="J9" s="235"/>
      <c r="K9" s="236"/>
    </row>
    <row r="10" spans="1:11" ht="13.5" thickBot="1">
      <c r="A10" s="31"/>
      <c r="B10" s="36" t="s">
        <v>1408</v>
      </c>
      <c r="C10" s="244">
        <f>SUM(C7:C9)</f>
        <v>212</v>
      </c>
      <c r="D10" s="245">
        <f>G10+J10</f>
        <v>13663.75</v>
      </c>
      <c r="E10" s="245">
        <f>H10+K10</f>
        <v>8753.4</v>
      </c>
      <c r="F10" s="246">
        <f>SUM(F7:F9)</f>
        <v>167</v>
      </c>
      <c r="G10" s="247">
        <f>SUM(G7:G9)</f>
        <v>12098.75</v>
      </c>
      <c r="H10" s="246">
        <f>SUM(H7:H9)</f>
        <v>7923.4</v>
      </c>
      <c r="I10" s="248">
        <v>45</v>
      </c>
      <c r="J10" s="249">
        <v>1565</v>
      </c>
      <c r="K10" s="250">
        <v>830</v>
      </c>
    </row>
    <row r="11" spans="1:11" ht="13.5" thickBot="1">
      <c r="A11" s="34">
        <v>2</v>
      </c>
      <c r="B11" s="22" t="s">
        <v>1409</v>
      </c>
      <c r="C11" s="251"/>
      <c r="D11" s="252"/>
      <c r="E11" s="252"/>
      <c r="F11" s="252"/>
      <c r="G11" s="253"/>
      <c r="H11" s="252"/>
      <c r="I11" s="252"/>
      <c r="J11" s="254"/>
      <c r="K11" s="255"/>
    </row>
    <row r="12" spans="1:11" ht="13.5" thickBot="1">
      <c r="A12" s="34">
        <v>3</v>
      </c>
      <c r="B12" s="22" t="s">
        <v>1410</v>
      </c>
      <c r="C12" s="873"/>
      <c r="D12" s="874"/>
      <c r="E12" s="874"/>
      <c r="F12" s="874"/>
      <c r="G12" s="874"/>
      <c r="H12" s="874"/>
      <c r="I12" s="874"/>
      <c r="J12" s="874"/>
      <c r="K12" s="875"/>
    </row>
    <row r="13" spans="1:11" ht="13.5" thickBot="1">
      <c r="A13" s="35" t="s">
        <v>1426</v>
      </c>
      <c r="B13" s="32" t="s">
        <v>2272</v>
      </c>
      <c r="C13" s="239">
        <f>F13+I13</f>
        <v>217</v>
      </c>
      <c r="D13" s="234"/>
      <c r="E13" s="234"/>
      <c r="F13" s="235">
        <v>209</v>
      </c>
      <c r="G13" s="236">
        <v>22166.75</v>
      </c>
      <c r="H13" s="235">
        <v>15987.28</v>
      </c>
      <c r="I13" s="235">
        <v>8</v>
      </c>
      <c r="J13" s="236"/>
      <c r="K13" s="236"/>
    </row>
    <row r="14" spans="1:11" ht="13.5" thickBot="1">
      <c r="A14" s="35" t="s">
        <v>1430</v>
      </c>
      <c r="B14" s="32" t="s">
        <v>2273</v>
      </c>
      <c r="C14" s="239">
        <f>SUM(F14+I14)</f>
        <v>5</v>
      </c>
      <c r="D14" s="234"/>
      <c r="E14" s="234"/>
      <c r="F14" s="237">
        <v>2</v>
      </c>
      <c r="G14" s="238">
        <v>93</v>
      </c>
      <c r="H14" s="237">
        <v>70</v>
      </c>
      <c r="I14" s="235">
        <v>3</v>
      </c>
      <c r="J14" s="236"/>
      <c r="K14" s="236"/>
    </row>
    <row r="15" spans="1:11" ht="13.5" thickBot="1">
      <c r="A15" s="35" t="s">
        <v>1431</v>
      </c>
      <c r="B15" s="32" t="s">
        <v>1407</v>
      </c>
      <c r="C15" s="239">
        <v>4</v>
      </c>
      <c r="D15" s="234"/>
      <c r="E15" s="234"/>
      <c r="F15" s="256"/>
      <c r="G15" s="257"/>
      <c r="H15" s="256"/>
      <c r="I15" s="235">
        <v>4</v>
      </c>
      <c r="J15" s="236"/>
      <c r="K15" s="236"/>
    </row>
    <row r="16" spans="1:11" ht="13.5" thickBot="1">
      <c r="A16" s="35"/>
      <c r="B16" s="36" t="s">
        <v>1408</v>
      </c>
      <c r="C16" s="244">
        <f>F16+I16</f>
        <v>226</v>
      </c>
      <c r="D16" s="245">
        <f>G16+J16</f>
        <v>22961.75</v>
      </c>
      <c r="E16" s="245">
        <f>H16+K16</f>
        <v>16366.28</v>
      </c>
      <c r="F16" s="246">
        <f>SUM(F13:F15)</f>
        <v>211</v>
      </c>
      <c r="G16" s="247">
        <f>SUM(G13:G15)</f>
        <v>22259.75</v>
      </c>
      <c r="H16" s="246">
        <f>SUM(H13:H15)</f>
        <v>16057.28</v>
      </c>
      <c r="I16" s="248">
        <v>15</v>
      </c>
      <c r="J16" s="250">
        <v>702</v>
      </c>
      <c r="K16" s="250">
        <v>309</v>
      </c>
    </row>
    <row r="17" spans="1:11" ht="13.5" thickBot="1">
      <c r="A17" s="34">
        <v>4</v>
      </c>
      <c r="B17" s="22" t="s">
        <v>1411</v>
      </c>
      <c r="C17" s="873"/>
      <c r="D17" s="874"/>
      <c r="E17" s="874"/>
      <c r="F17" s="874"/>
      <c r="G17" s="874"/>
      <c r="H17" s="874"/>
      <c r="I17" s="874"/>
      <c r="J17" s="874"/>
      <c r="K17" s="875"/>
    </row>
    <row r="18" spans="1:11" ht="13.5" thickBot="1">
      <c r="A18" s="35" t="s">
        <v>1432</v>
      </c>
      <c r="B18" s="32" t="s">
        <v>2272</v>
      </c>
      <c r="C18" s="239">
        <f>F18+I18</f>
        <v>91</v>
      </c>
      <c r="D18" s="234"/>
      <c r="E18" s="234"/>
      <c r="F18" s="235">
        <v>27</v>
      </c>
      <c r="G18" s="236">
        <v>11206.7</v>
      </c>
      <c r="H18" s="235">
        <v>7952.38</v>
      </c>
      <c r="I18" s="235">
        <v>64</v>
      </c>
      <c r="J18" s="236"/>
      <c r="K18" s="236"/>
    </row>
    <row r="19" spans="1:11" ht="13.5" thickBot="1">
      <c r="A19" s="35" t="s">
        <v>1433</v>
      </c>
      <c r="B19" s="32" t="s">
        <v>2273</v>
      </c>
      <c r="C19" s="258">
        <v>38</v>
      </c>
      <c r="D19" s="234"/>
      <c r="E19" s="234"/>
      <c r="F19" s="237"/>
      <c r="G19" s="238"/>
      <c r="H19" s="237"/>
      <c r="I19" s="235">
        <v>38</v>
      </c>
      <c r="J19" s="236"/>
      <c r="K19" s="236"/>
    </row>
    <row r="20" spans="1:11" ht="13.5" thickBot="1">
      <c r="A20" s="35" t="s">
        <v>1434</v>
      </c>
      <c r="B20" s="32" t="s">
        <v>1407</v>
      </c>
      <c r="C20" s="239">
        <f>SUM(F20+I20)</f>
        <v>12</v>
      </c>
      <c r="D20" s="240"/>
      <c r="E20" s="240"/>
      <c r="F20" s="241"/>
      <c r="G20" s="242"/>
      <c r="H20" s="241"/>
      <c r="I20" s="259">
        <v>12</v>
      </c>
      <c r="J20" s="236"/>
      <c r="K20" s="236"/>
    </row>
    <row r="21" spans="1:11" ht="13.5" thickBot="1">
      <c r="A21" s="35"/>
      <c r="B21" s="36" t="s">
        <v>1408</v>
      </c>
      <c r="C21" s="244">
        <f>SUM(C18:C20)</f>
        <v>141</v>
      </c>
      <c r="D21" s="245">
        <f>G21+J21</f>
        <v>17709.7</v>
      </c>
      <c r="E21" s="245">
        <f>H21+K21</f>
        <v>11446.380000000001</v>
      </c>
      <c r="F21" s="246">
        <f>SUM(F18:F20)</f>
        <v>27</v>
      </c>
      <c r="G21" s="247">
        <f>SUM(G18:G20)</f>
        <v>11206.7</v>
      </c>
      <c r="H21" s="246">
        <f>SUM(H18:H20)</f>
        <v>7952.38</v>
      </c>
      <c r="I21" s="248">
        <v>114</v>
      </c>
      <c r="J21" s="250">
        <v>6503</v>
      </c>
      <c r="K21" s="250">
        <v>3494</v>
      </c>
    </row>
    <row r="22" spans="1:11" ht="13.5" thickBot="1">
      <c r="A22" s="34">
        <v>5</v>
      </c>
      <c r="B22" s="22" t="s">
        <v>1412</v>
      </c>
      <c r="C22" s="873"/>
      <c r="D22" s="874"/>
      <c r="E22" s="874"/>
      <c r="F22" s="874"/>
      <c r="G22" s="874"/>
      <c r="H22" s="874"/>
      <c r="I22" s="874"/>
      <c r="J22" s="874"/>
      <c r="K22" s="875"/>
    </row>
    <row r="23" spans="1:11" ht="13.5" thickBot="1">
      <c r="A23" s="35"/>
      <c r="B23" s="32" t="s">
        <v>1413</v>
      </c>
      <c r="C23" s="260"/>
      <c r="D23" s="261"/>
      <c r="E23" s="261"/>
      <c r="F23" s="262"/>
      <c r="G23" s="256"/>
      <c r="H23" s="256"/>
      <c r="I23" s="254"/>
      <c r="J23" s="255"/>
      <c r="K23" s="255"/>
    </row>
    <row r="24" spans="1:11" ht="13.5" thickBot="1">
      <c r="A24" s="35" t="s">
        <v>1435</v>
      </c>
      <c r="B24" s="32" t="s">
        <v>1444</v>
      </c>
      <c r="C24" s="239">
        <f>SUM(C25:C28)</f>
        <v>7</v>
      </c>
      <c r="D24" s="234">
        <f aca="true" t="shared" si="0" ref="D24:D29">SUM(G24+J24)</f>
        <v>20084</v>
      </c>
      <c r="E24" s="234">
        <f>SUM(E25:E28)</f>
        <v>15429.08</v>
      </c>
      <c r="F24" s="263">
        <v>7</v>
      </c>
      <c r="G24" s="237">
        <v>20084</v>
      </c>
      <c r="H24" s="237">
        <f>SUM(H25:H28)</f>
        <v>15429.08</v>
      </c>
      <c r="I24" s="254"/>
      <c r="J24" s="255"/>
      <c r="K24" s="255"/>
    </row>
    <row r="25" spans="1:11" ht="13.5" thickBot="1">
      <c r="A25" s="35" t="s">
        <v>1438</v>
      </c>
      <c r="B25" s="32" t="s">
        <v>1414</v>
      </c>
      <c r="C25" s="264">
        <v>0</v>
      </c>
      <c r="D25" s="235">
        <f t="shared" si="0"/>
        <v>0</v>
      </c>
      <c r="E25" s="235">
        <f>SUM(H25+K25)</f>
        <v>0</v>
      </c>
      <c r="F25" s="264">
        <v>0</v>
      </c>
      <c r="G25" s="235">
        <v>0</v>
      </c>
      <c r="H25" s="235">
        <v>0</v>
      </c>
      <c r="I25" s="254"/>
      <c r="J25" s="255"/>
      <c r="K25" s="255"/>
    </row>
    <row r="26" spans="1:11" ht="13.5" thickBot="1">
      <c r="A26" s="35" t="s">
        <v>1439</v>
      </c>
      <c r="B26" s="32" t="s">
        <v>1415</v>
      </c>
      <c r="C26" s="264">
        <v>2</v>
      </c>
      <c r="D26" s="235">
        <f t="shared" si="0"/>
        <v>3482.4</v>
      </c>
      <c r="E26" s="235">
        <f>SUM(H26+K26)</f>
        <v>3297</v>
      </c>
      <c r="F26" s="264">
        <v>2</v>
      </c>
      <c r="G26" s="235">
        <v>3482.4</v>
      </c>
      <c r="H26" s="235">
        <v>3297</v>
      </c>
      <c r="I26" s="254"/>
      <c r="J26" s="255"/>
      <c r="K26" s="255"/>
    </row>
    <row r="27" spans="1:11" ht="13.5" thickBot="1">
      <c r="A27" s="35" t="s">
        <v>1440</v>
      </c>
      <c r="B27" s="32" t="s">
        <v>1416</v>
      </c>
      <c r="C27" s="264">
        <v>5</v>
      </c>
      <c r="D27" s="235">
        <f t="shared" si="0"/>
        <v>16601.6</v>
      </c>
      <c r="E27" s="235">
        <f>SUM(H27+K27)</f>
        <v>12132.08</v>
      </c>
      <c r="F27" s="264">
        <v>5</v>
      </c>
      <c r="G27" s="235">
        <v>16601.6</v>
      </c>
      <c r="H27" s="235">
        <v>12132.08</v>
      </c>
      <c r="I27" s="254"/>
      <c r="J27" s="255"/>
      <c r="K27" s="255"/>
    </row>
    <row r="28" spans="1:11" ht="13.5" thickBot="1">
      <c r="A28" s="35" t="s">
        <v>1441</v>
      </c>
      <c r="B28" s="32" t="s">
        <v>1409</v>
      </c>
      <c r="C28" s="260"/>
      <c r="D28" s="261"/>
      <c r="E28" s="261"/>
      <c r="F28" s="262"/>
      <c r="G28" s="256"/>
      <c r="H28" s="256"/>
      <c r="I28" s="254"/>
      <c r="J28" s="255"/>
      <c r="K28" s="255"/>
    </row>
    <row r="29" spans="1:11" ht="13.5" thickBot="1">
      <c r="A29" s="35" t="s">
        <v>1436</v>
      </c>
      <c r="B29" s="32" t="s">
        <v>2273</v>
      </c>
      <c r="C29" s="239">
        <f>SUM(F29+I29)</f>
        <v>0</v>
      </c>
      <c r="D29" s="234">
        <f t="shared" si="0"/>
        <v>0</v>
      </c>
      <c r="E29" s="234">
        <f>SUM(H29+K29)</f>
        <v>0</v>
      </c>
      <c r="F29" s="262"/>
      <c r="G29" s="256"/>
      <c r="H29" s="256"/>
      <c r="I29" s="254"/>
      <c r="J29" s="255"/>
      <c r="K29" s="255"/>
    </row>
    <row r="30" spans="1:11" ht="13.5" thickBot="1">
      <c r="A30" s="35" t="s">
        <v>1437</v>
      </c>
      <c r="B30" s="32" t="s">
        <v>1407</v>
      </c>
      <c r="C30" s="239">
        <f>SUM(F30+I30)</f>
        <v>0</v>
      </c>
      <c r="D30" s="261"/>
      <c r="E30" s="261"/>
      <c r="F30" s="262"/>
      <c r="G30" s="256"/>
      <c r="H30" s="256"/>
      <c r="I30" s="254"/>
      <c r="J30" s="255"/>
      <c r="K30" s="255"/>
    </row>
    <row r="31" spans="1:11" ht="13.5" thickBot="1">
      <c r="A31" s="35"/>
      <c r="B31" s="36" t="s">
        <v>1408</v>
      </c>
      <c r="C31" s="244">
        <f>SUM(C24+C29+C30)</f>
        <v>7</v>
      </c>
      <c r="D31" s="265">
        <f>SUM(D24+D29+D30)</f>
        <v>20084</v>
      </c>
      <c r="E31" s="265">
        <f>SUM(E24+E29+E30)</f>
        <v>15429.08</v>
      </c>
      <c r="F31" s="266">
        <v>7</v>
      </c>
      <c r="G31" s="266">
        <f>SUM(G24+G29+G30)</f>
        <v>20084</v>
      </c>
      <c r="H31" s="266">
        <f>SUM(H24+H29+H30)</f>
        <v>15429.08</v>
      </c>
      <c r="I31" s="267">
        <v>0</v>
      </c>
      <c r="J31" s="250">
        <v>0</v>
      </c>
      <c r="K31" s="250">
        <v>0</v>
      </c>
    </row>
    <row r="32" spans="1:11" ht="13.5" thickBot="1">
      <c r="A32" s="35"/>
      <c r="B32" s="36" t="s">
        <v>1417</v>
      </c>
      <c r="C32" s="268">
        <f aca="true" t="shared" si="1" ref="C32:H32">C10+C16+C21+C31</f>
        <v>586</v>
      </c>
      <c r="D32" s="269">
        <f t="shared" si="1"/>
        <v>74419.2</v>
      </c>
      <c r="E32" s="269">
        <f t="shared" si="1"/>
        <v>51995.14</v>
      </c>
      <c r="F32" s="270">
        <f t="shared" si="1"/>
        <v>412</v>
      </c>
      <c r="G32" s="270">
        <f t="shared" si="1"/>
        <v>65649.2</v>
      </c>
      <c r="H32" s="270">
        <f t="shared" si="1"/>
        <v>47362.14</v>
      </c>
      <c r="I32" s="271">
        <f>I10+I16+I21</f>
        <v>174</v>
      </c>
      <c r="J32" s="272">
        <f>J10+J16+J21</f>
        <v>8770</v>
      </c>
      <c r="K32" s="271">
        <f>K10+K16+K21</f>
        <v>4633</v>
      </c>
    </row>
    <row r="34" ht="12.75">
      <c r="B34" s="21" t="s">
        <v>1442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1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33" customWidth="1"/>
    <col min="2" max="2" width="31.125" style="88" customWidth="1"/>
    <col min="3" max="3" width="15.75390625" style="89" customWidth="1"/>
    <col min="4" max="4" width="13.75390625" style="91" customWidth="1"/>
    <col min="5" max="5" width="23.125" style="88" customWidth="1"/>
    <col min="6" max="6" width="33.375" style="90" customWidth="1"/>
    <col min="7" max="7" width="19.625" style="92" customWidth="1"/>
    <col min="8" max="8" width="16.375" style="81" customWidth="1"/>
    <col min="9" max="9" width="9.125" style="81" customWidth="1"/>
    <col min="10" max="16384" width="9.125" style="80" customWidth="1"/>
  </cols>
  <sheetData>
    <row r="1" ht="22.5" customHeight="1">
      <c r="G1" s="137" t="s">
        <v>1189</v>
      </c>
    </row>
    <row r="2" spans="1:7" ht="20.25">
      <c r="A2" s="876" t="s">
        <v>972</v>
      </c>
      <c r="B2" s="876"/>
      <c r="C2" s="876"/>
      <c r="D2" s="876"/>
      <c r="E2" s="876"/>
      <c r="F2" s="876"/>
      <c r="G2" s="876"/>
    </row>
    <row r="3" ht="16.5" thickBot="1"/>
    <row r="4" spans="1:13" s="87" customFormat="1" ht="26.25" thickBot="1">
      <c r="A4" s="127" t="s">
        <v>510</v>
      </c>
      <c r="B4" s="127" t="s">
        <v>966</v>
      </c>
      <c r="C4" s="128" t="s">
        <v>967</v>
      </c>
      <c r="D4" s="129" t="s">
        <v>968</v>
      </c>
      <c r="E4" s="127" t="s">
        <v>969</v>
      </c>
      <c r="F4" s="128" t="s">
        <v>970</v>
      </c>
      <c r="G4" s="128" t="s">
        <v>971</v>
      </c>
      <c r="H4" s="86"/>
      <c r="I4" s="73"/>
      <c r="M4" s="73"/>
    </row>
    <row r="5" spans="1:13" ht="25.5">
      <c r="A5" s="131">
        <v>1</v>
      </c>
      <c r="B5" s="94" t="s">
        <v>1651</v>
      </c>
      <c r="C5" s="105" t="s">
        <v>219</v>
      </c>
      <c r="D5" s="106" t="s">
        <v>906</v>
      </c>
      <c r="E5" s="130" t="s">
        <v>1314</v>
      </c>
      <c r="F5" s="93" t="s">
        <v>1652</v>
      </c>
      <c r="G5" s="95"/>
      <c r="H5" s="110"/>
      <c r="I5" s="111"/>
      <c r="M5" s="74"/>
    </row>
    <row r="6" spans="1:13" ht="15.75">
      <c r="A6" s="131">
        <f>A5+1</f>
        <v>2</v>
      </c>
      <c r="B6" s="94"/>
      <c r="C6" s="105"/>
      <c r="D6" s="106"/>
      <c r="E6" s="130"/>
      <c r="F6" s="93" t="s">
        <v>1653</v>
      </c>
      <c r="G6" s="95"/>
      <c r="H6" s="110"/>
      <c r="I6" s="111"/>
      <c r="M6" s="74"/>
    </row>
    <row r="7" spans="1:13" ht="38.25">
      <c r="A7" s="131">
        <f>A6+1</f>
        <v>3</v>
      </c>
      <c r="B7" s="94" t="s">
        <v>1654</v>
      </c>
      <c r="C7" s="105" t="s">
        <v>218</v>
      </c>
      <c r="D7" s="106" t="s">
        <v>908</v>
      </c>
      <c r="E7" s="130" t="s">
        <v>1315</v>
      </c>
      <c r="F7" s="93" t="s">
        <v>1225</v>
      </c>
      <c r="G7" s="93" t="s">
        <v>1655</v>
      </c>
      <c r="H7" s="110"/>
      <c r="I7" s="111"/>
      <c r="M7" s="74"/>
    </row>
    <row r="8" spans="1:13" ht="25.5">
      <c r="A8" s="131">
        <f aca="true" t="shared" si="0" ref="A8:A71">A7+1</f>
        <v>4</v>
      </c>
      <c r="B8" s="94" t="s">
        <v>1656</v>
      </c>
      <c r="C8" s="105" t="s">
        <v>222</v>
      </c>
      <c r="D8" s="106" t="s">
        <v>908</v>
      </c>
      <c r="E8" s="130" t="s">
        <v>1316</v>
      </c>
      <c r="F8" s="93" t="s">
        <v>1657</v>
      </c>
      <c r="G8" s="93" t="s">
        <v>912</v>
      </c>
      <c r="H8" s="110"/>
      <c r="I8" s="111"/>
      <c r="M8" s="74"/>
    </row>
    <row r="9" spans="1:13" ht="15.75">
      <c r="A9" s="131">
        <f t="shared" si="0"/>
        <v>5</v>
      </c>
      <c r="B9" s="94"/>
      <c r="C9" s="105"/>
      <c r="D9" s="106"/>
      <c r="E9" s="130"/>
      <c r="F9" s="93" t="s">
        <v>1658</v>
      </c>
      <c r="G9" s="95"/>
      <c r="H9" s="110"/>
      <c r="I9" s="111"/>
      <c r="M9" s="74"/>
    </row>
    <row r="10" spans="1:13" ht="15.75">
      <c r="A10" s="131">
        <f t="shared" si="0"/>
        <v>6</v>
      </c>
      <c r="B10" s="94"/>
      <c r="C10" s="105"/>
      <c r="D10" s="106"/>
      <c r="E10" s="130"/>
      <c r="F10" s="93" t="s">
        <v>1659</v>
      </c>
      <c r="G10" s="95"/>
      <c r="H10" s="110"/>
      <c r="I10" s="111"/>
      <c r="M10" s="74"/>
    </row>
    <row r="11" spans="1:13" ht="15.75">
      <c r="A11" s="131">
        <f t="shared" si="0"/>
        <v>7</v>
      </c>
      <c r="B11" s="94"/>
      <c r="C11" s="105"/>
      <c r="D11" s="106"/>
      <c r="E11" s="130"/>
      <c r="F11" s="93" t="s">
        <v>1660</v>
      </c>
      <c r="G11" s="95"/>
      <c r="H11" s="110"/>
      <c r="I11" s="111"/>
      <c r="M11" s="74"/>
    </row>
    <row r="12" spans="1:13" ht="38.25">
      <c r="A12" s="131">
        <f t="shared" si="0"/>
        <v>8</v>
      </c>
      <c r="B12" s="94" t="s">
        <v>1661</v>
      </c>
      <c r="C12" s="105" t="s">
        <v>207</v>
      </c>
      <c r="D12" s="106" t="s">
        <v>909</v>
      </c>
      <c r="E12" s="130" t="s">
        <v>1317</v>
      </c>
      <c r="F12" s="93" t="s">
        <v>1663</v>
      </c>
      <c r="G12" s="93" t="s">
        <v>1662</v>
      </c>
      <c r="H12" s="110"/>
      <c r="I12" s="111"/>
      <c r="M12" s="74"/>
    </row>
    <row r="13" spans="1:13" ht="25.5">
      <c r="A13" s="131">
        <f t="shared" si="0"/>
        <v>9</v>
      </c>
      <c r="B13" s="94" t="s">
        <v>1664</v>
      </c>
      <c r="C13" s="105" t="s">
        <v>220</v>
      </c>
      <c r="D13" s="106" t="s">
        <v>909</v>
      </c>
      <c r="E13" s="130" t="s">
        <v>1318</v>
      </c>
      <c r="F13" s="93" t="s">
        <v>1665</v>
      </c>
      <c r="G13" s="93" t="s">
        <v>1666</v>
      </c>
      <c r="H13" s="110"/>
      <c r="I13" s="111"/>
      <c r="M13" s="74"/>
    </row>
    <row r="14" spans="1:13" ht="51">
      <c r="A14" s="131">
        <f t="shared" si="0"/>
        <v>10</v>
      </c>
      <c r="B14" s="94" t="s">
        <v>1667</v>
      </c>
      <c r="C14" s="105" t="s">
        <v>221</v>
      </c>
      <c r="D14" s="106" t="s">
        <v>884</v>
      </c>
      <c r="E14" s="130" t="s">
        <v>1319</v>
      </c>
      <c r="F14" s="93" t="s">
        <v>1668</v>
      </c>
      <c r="G14" s="95"/>
      <c r="H14" s="110"/>
      <c r="I14" s="111"/>
      <c r="M14" s="74"/>
    </row>
    <row r="15" spans="1:13" ht="38.25">
      <c r="A15" s="131">
        <f t="shared" si="0"/>
        <v>11</v>
      </c>
      <c r="B15" s="94" t="s">
        <v>1669</v>
      </c>
      <c r="C15" s="105" t="s">
        <v>1688</v>
      </c>
      <c r="D15" s="106" t="s">
        <v>887</v>
      </c>
      <c r="E15" s="130" t="s">
        <v>1320</v>
      </c>
      <c r="F15" s="93" t="s">
        <v>1670</v>
      </c>
      <c r="G15" s="93" t="s">
        <v>1671</v>
      </c>
      <c r="H15" s="110"/>
      <c r="I15" s="111"/>
      <c r="M15" s="74"/>
    </row>
    <row r="16" spans="1:13" ht="15.75">
      <c r="A16" s="131">
        <f t="shared" si="0"/>
        <v>12</v>
      </c>
      <c r="B16" s="94"/>
      <c r="C16" s="105"/>
      <c r="D16" s="106"/>
      <c r="E16" s="130"/>
      <c r="F16" s="93" t="s">
        <v>227</v>
      </c>
      <c r="G16" s="95"/>
      <c r="H16" s="110"/>
      <c r="I16" s="111"/>
      <c r="M16" s="74"/>
    </row>
    <row r="17" spans="1:13" ht="15.75">
      <c r="A17" s="131">
        <f t="shared" si="0"/>
        <v>13</v>
      </c>
      <c r="B17" s="94"/>
      <c r="C17" s="105"/>
      <c r="D17" s="106"/>
      <c r="E17" s="130"/>
      <c r="F17" s="93" t="s">
        <v>228</v>
      </c>
      <c r="G17" s="95"/>
      <c r="H17" s="110"/>
      <c r="I17" s="111"/>
      <c r="M17" s="74"/>
    </row>
    <row r="18" spans="1:13" ht="38.25" customHeight="1">
      <c r="A18" s="131">
        <f t="shared" si="0"/>
        <v>14</v>
      </c>
      <c r="B18" s="94" t="s">
        <v>1672</v>
      </c>
      <c r="C18" s="105" t="s">
        <v>223</v>
      </c>
      <c r="D18" s="106" t="s">
        <v>884</v>
      </c>
      <c r="E18" s="130" t="s">
        <v>1321</v>
      </c>
      <c r="F18" s="93" t="s">
        <v>1673</v>
      </c>
      <c r="G18" s="95" t="s">
        <v>1675</v>
      </c>
      <c r="H18" s="110"/>
      <c r="I18" s="111"/>
      <c r="M18" s="74"/>
    </row>
    <row r="19" spans="1:13" ht="15.75">
      <c r="A19" s="131">
        <f t="shared" si="0"/>
        <v>15</v>
      </c>
      <c r="B19" s="94"/>
      <c r="C19" s="105"/>
      <c r="D19" s="106"/>
      <c r="E19" s="130"/>
      <c r="F19" s="93" t="s">
        <v>1665</v>
      </c>
      <c r="G19" s="95"/>
      <c r="H19" s="110"/>
      <c r="I19" s="111"/>
      <c r="M19" s="74"/>
    </row>
    <row r="20" spans="1:13" ht="15.75">
      <c r="A20" s="131">
        <f t="shared" si="0"/>
        <v>16</v>
      </c>
      <c r="B20" s="94"/>
      <c r="C20" s="105"/>
      <c r="D20" s="106"/>
      <c r="E20" s="130"/>
      <c r="F20" s="93" t="s">
        <v>1674</v>
      </c>
      <c r="G20" s="95"/>
      <c r="H20" s="110"/>
      <c r="I20" s="111"/>
      <c r="M20" s="74"/>
    </row>
    <row r="21" spans="1:13" ht="25.5">
      <c r="A21" s="131">
        <f t="shared" si="0"/>
        <v>17</v>
      </c>
      <c r="B21" s="94" t="s">
        <v>1676</v>
      </c>
      <c r="C21" s="105" t="s">
        <v>1684</v>
      </c>
      <c r="D21" s="106" t="s">
        <v>887</v>
      </c>
      <c r="E21" s="130" t="s">
        <v>1322</v>
      </c>
      <c r="F21" s="93" t="s">
        <v>1481</v>
      </c>
      <c r="G21" s="97" t="s">
        <v>910</v>
      </c>
      <c r="H21" s="110"/>
      <c r="I21" s="111"/>
      <c r="M21" s="74"/>
    </row>
    <row r="22" spans="1:13" ht="15.75">
      <c r="A22" s="131">
        <f t="shared" si="0"/>
        <v>18</v>
      </c>
      <c r="B22" s="94"/>
      <c r="C22" s="105"/>
      <c r="D22" s="106"/>
      <c r="E22" s="130"/>
      <c r="F22" s="93" t="s">
        <v>1677</v>
      </c>
      <c r="G22" s="95"/>
      <c r="H22" s="110"/>
      <c r="I22" s="111"/>
      <c r="M22" s="74"/>
    </row>
    <row r="23" spans="1:13" ht="15.75">
      <c r="A23" s="131">
        <f t="shared" si="0"/>
        <v>19</v>
      </c>
      <c r="B23" s="94"/>
      <c r="C23" s="105"/>
      <c r="D23" s="106"/>
      <c r="E23" s="130"/>
      <c r="F23" s="93" t="s">
        <v>1678</v>
      </c>
      <c r="G23" s="95"/>
      <c r="H23" s="110"/>
      <c r="I23" s="111"/>
      <c r="M23" s="74"/>
    </row>
    <row r="24" spans="1:13" ht="15.75">
      <c r="A24" s="131">
        <f t="shared" si="0"/>
        <v>20</v>
      </c>
      <c r="B24" s="94"/>
      <c r="C24" s="105"/>
      <c r="D24" s="106"/>
      <c r="E24" s="130"/>
      <c r="F24" s="93" t="s">
        <v>1679</v>
      </c>
      <c r="G24" s="95"/>
      <c r="H24" s="110"/>
      <c r="I24" s="111"/>
      <c r="M24" s="74"/>
    </row>
    <row r="25" spans="1:13" ht="15.75">
      <c r="A25" s="131">
        <f t="shared" si="0"/>
        <v>21</v>
      </c>
      <c r="B25" s="94"/>
      <c r="C25" s="105"/>
      <c r="D25" s="106"/>
      <c r="E25" s="130"/>
      <c r="F25" s="93" t="s">
        <v>1680</v>
      </c>
      <c r="G25" s="95"/>
      <c r="H25" s="110"/>
      <c r="I25" s="111"/>
      <c r="M25" s="74"/>
    </row>
    <row r="26" spans="1:13" ht="15.75">
      <c r="A26" s="131">
        <f t="shared" si="0"/>
        <v>22</v>
      </c>
      <c r="B26" s="94"/>
      <c r="C26" s="105"/>
      <c r="D26" s="106"/>
      <c r="E26" s="130"/>
      <c r="F26" s="93" t="s">
        <v>1681</v>
      </c>
      <c r="G26" s="95"/>
      <c r="H26" s="110"/>
      <c r="I26" s="111"/>
      <c r="M26" s="74"/>
    </row>
    <row r="27" spans="1:13" ht="25.5">
      <c r="A27" s="131">
        <f t="shared" si="0"/>
        <v>23</v>
      </c>
      <c r="B27" s="94" t="s">
        <v>1682</v>
      </c>
      <c r="C27" s="105" t="s">
        <v>1683</v>
      </c>
      <c r="D27" s="106" t="s">
        <v>887</v>
      </c>
      <c r="E27" s="130" t="s">
        <v>1323</v>
      </c>
      <c r="F27" s="93" t="s">
        <v>1482</v>
      </c>
      <c r="G27" s="93" t="s">
        <v>1685</v>
      </c>
      <c r="H27" s="110"/>
      <c r="I27" s="111"/>
      <c r="M27" s="74"/>
    </row>
    <row r="28" spans="1:13" ht="15.75">
      <c r="A28" s="131">
        <f t="shared" si="0"/>
        <v>24</v>
      </c>
      <c r="B28" s="94"/>
      <c r="C28" s="105"/>
      <c r="D28" s="106"/>
      <c r="E28" s="130"/>
      <c r="F28" s="93" t="s">
        <v>1687</v>
      </c>
      <c r="G28" s="95"/>
      <c r="H28" s="110"/>
      <c r="I28" s="111"/>
      <c r="M28" s="74"/>
    </row>
    <row r="29" spans="1:13" ht="15.75">
      <c r="A29" s="131">
        <f t="shared" si="0"/>
        <v>25</v>
      </c>
      <c r="B29" s="94"/>
      <c r="C29" s="105"/>
      <c r="D29" s="106"/>
      <c r="E29" s="130"/>
      <c r="F29" s="93" t="s">
        <v>203</v>
      </c>
      <c r="G29" s="95"/>
      <c r="H29" s="110"/>
      <c r="I29" s="111"/>
      <c r="M29" s="74"/>
    </row>
    <row r="30" spans="1:13" ht="25.5">
      <c r="A30" s="131">
        <f t="shared" si="0"/>
        <v>26</v>
      </c>
      <c r="B30" s="94" t="s">
        <v>1689</v>
      </c>
      <c r="C30" s="105" t="s">
        <v>1690</v>
      </c>
      <c r="D30" s="106" t="s">
        <v>887</v>
      </c>
      <c r="E30" s="130" t="s">
        <v>1324</v>
      </c>
      <c r="F30" s="93" t="s">
        <v>1691</v>
      </c>
      <c r="G30" s="93" t="s">
        <v>1692</v>
      </c>
      <c r="H30" s="110"/>
      <c r="I30" s="111"/>
      <c r="M30" s="74"/>
    </row>
    <row r="31" spans="1:13" ht="25.5">
      <c r="A31" s="131">
        <f t="shared" si="0"/>
        <v>27</v>
      </c>
      <c r="B31" s="94" t="s">
        <v>1693</v>
      </c>
      <c r="C31" s="105" t="s">
        <v>1698</v>
      </c>
      <c r="D31" s="106" t="s">
        <v>887</v>
      </c>
      <c r="E31" s="130" t="s">
        <v>1325</v>
      </c>
      <c r="F31" s="93" t="s">
        <v>1694</v>
      </c>
      <c r="G31" s="93"/>
      <c r="H31" s="110"/>
      <c r="I31" s="111"/>
      <c r="M31" s="74"/>
    </row>
    <row r="32" spans="1:13" ht="15.75">
      <c r="A32" s="131">
        <f t="shared" si="0"/>
        <v>28</v>
      </c>
      <c r="B32" s="94"/>
      <c r="C32" s="105"/>
      <c r="D32" s="106"/>
      <c r="E32" s="130"/>
      <c r="F32" s="93" t="s">
        <v>1695</v>
      </c>
      <c r="G32" s="95"/>
      <c r="H32" s="110"/>
      <c r="I32" s="111"/>
      <c r="M32" s="74"/>
    </row>
    <row r="33" spans="1:13" ht="25.5">
      <c r="A33" s="131">
        <f t="shared" si="0"/>
        <v>29</v>
      </c>
      <c r="B33" s="94" t="s">
        <v>1696</v>
      </c>
      <c r="C33" s="105" t="s">
        <v>1697</v>
      </c>
      <c r="D33" s="106" t="s">
        <v>887</v>
      </c>
      <c r="E33" s="130" t="s">
        <v>1326</v>
      </c>
      <c r="F33" s="93" t="s">
        <v>1483</v>
      </c>
      <c r="G33" s="93" t="s">
        <v>1699</v>
      </c>
      <c r="H33" s="110"/>
      <c r="I33" s="111"/>
      <c r="M33" s="74"/>
    </row>
    <row r="34" spans="1:13" ht="15.75">
      <c r="A34" s="131">
        <f t="shared" si="0"/>
        <v>30</v>
      </c>
      <c r="B34" s="94"/>
      <c r="C34" s="105"/>
      <c r="D34" s="106"/>
      <c r="E34" s="130"/>
      <c r="F34" s="93" t="s">
        <v>1686</v>
      </c>
      <c r="G34" s="95"/>
      <c r="H34" s="110"/>
      <c r="I34" s="111"/>
      <c r="M34" s="74"/>
    </row>
    <row r="35" spans="1:13" ht="25.5">
      <c r="A35" s="131">
        <f t="shared" si="0"/>
        <v>31</v>
      </c>
      <c r="B35" s="94" t="s">
        <v>1700</v>
      </c>
      <c r="C35" s="105" t="s">
        <v>1701</v>
      </c>
      <c r="D35" s="106" t="s">
        <v>887</v>
      </c>
      <c r="E35" s="130" t="s">
        <v>1327</v>
      </c>
      <c r="F35" s="93" t="s">
        <v>1702</v>
      </c>
      <c r="G35" s="93" t="s">
        <v>1703</v>
      </c>
      <c r="H35" s="110"/>
      <c r="I35" s="111"/>
      <c r="M35" s="74"/>
    </row>
    <row r="36" spans="1:13" ht="25.5">
      <c r="A36" s="131">
        <f t="shared" si="0"/>
        <v>32</v>
      </c>
      <c r="B36" s="94" t="s">
        <v>1704</v>
      </c>
      <c r="C36" s="105" t="s">
        <v>1705</v>
      </c>
      <c r="D36" s="106" t="s">
        <v>887</v>
      </c>
      <c r="E36" s="130" t="s">
        <v>1328</v>
      </c>
      <c r="F36" s="93" t="s">
        <v>1707</v>
      </c>
      <c r="G36" s="93" t="s">
        <v>1706</v>
      </c>
      <c r="H36" s="110"/>
      <c r="I36" s="111"/>
      <c r="M36" s="74"/>
    </row>
    <row r="37" spans="1:13" ht="25.5">
      <c r="A37" s="131">
        <f t="shared" si="0"/>
        <v>33</v>
      </c>
      <c r="B37" s="94" t="s">
        <v>1708</v>
      </c>
      <c r="C37" s="105" t="s">
        <v>1709</v>
      </c>
      <c r="D37" s="106" t="s">
        <v>887</v>
      </c>
      <c r="E37" s="130" t="s">
        <v>1329</v>
      </c>
      <c r="F37" s="93" t="s">
        <v>1710</v>
      </c>
      <c r="G37" s="95" t="s">
        <v>1650</v>
      </c>
      <c r="H37" s="110"/>
      <c r="I37" s="111"/>
      <c r="M37" s="74"/>
    </row>
    <row r="38" spans="1:13" ht="15.75">
      <c r="A38" s="131">
        <f t="shared" si="0"/>
        <v>34</v>
      </c>
      <c r="B38" s="94"/>
      <c r="C38" s="105"/>
      <c r="D38" s="106"/>
      <c r="E38" s="130"/>
      <c r="F38" s="93" t="s">
        <v>1711</v>
      </c>
      <c r="G38" s="95"/>
      <c r="H38" s="110"/>
      <c r="I38" s="111"/>
      <c r="M38" s="74"/>
    </row>
    <row r="39" spans="1:13" ht="15.75">
      <c r="A39" s="131">
        <f t="shared" si="0"/>
        <v>35</v>
      </c>
      <c r="B39" s="94"/>
      <c r="C39" s="105"/>
      <c r="D39" s="106"/>
      <c r="E39" s="130"/>
      <c r="F39" s="93" t="s">
        <v>193</v>
      </c>
      <c r="G39" s="95"/>
      <c r="H39" s="110"/>
      <c r="I39" s="111"/>
      <c r="M39" s="74"/>
    </row>
    <row r="40" spans="1:13" ht="25.5">
      <c r="A40" s="131">
        <f t="shared" si="0"/>
        <v>36</v>
      </c>
      <c r="B40" s="94" t="s">
        <v>194</v>
      </c>
      <c r="C40" s="105" t="s">
        <v>195</v>
      </c>
      <c r="D40" s="106" t="s">
        <v>887</v>
      </c>
      <c r="E40" s="130" t="s">
        <v>72</v>
      </c>
      <c r="F40" s="93" t="s">
        <v>911</v>
      </c>
      <c r="G40" s="95"/>
      <c r="H40" s="110"/>
      <c r="I40" s="111"/>
      <c r="M40" s="74"/>
    </row>
    <row r="41" spans="1:13" ht="15.75">
      <c r="A41" s="131">
        <f t="shared" si="0"/>
        <v>37</v>
      </c>
      <c r="B41" s="94"/>
      <c r="C41" s="105"/>
      <c r="D41" s="106"/>
      <c r="E41" s="130"/>
      <c r="F41" s="93" t="s">
        <v>241</v>
      </c>
      <c r="G41" s="95"/>
      <c r="H41" s="110"/>
      <c r="I41" s="111"/>
      <c r="M41" s="74"/>
    </row>
    <row r="42" spans="1:13" ht="15.75">
      <c r="A42" s="131">
        <f t="shared" si="0"/>
        <v>38</v>
      </c>
      <c r="B42" s="94"/>
      <c r="C42" s="105"/>
      <c r="D42" s="106"/>
      <c r="E42" s="130"/>
      <c r="F42" s="93" t="s">
        <v>196</v>
      </c>
      <c r="G42" s="95"/>
      <c r="H42" s="110"/>
      <c r="I42" s="111"/>
      <c r="M42" s="74"/>
    </row>
    <row r="43" spans="1:13" ht="25.5">
      <c r="A43" s="131">
        <f t="shared" si="0"/>
        <v>39</v>
      </c>
      <c r="B43" s="94" t="s">
        <v>197</v>
      </c>
      <c r="C43" s="105" t="s">
        <v>198</v>
      </c>
      <c r="D43" s="106" t="s">
        <v>887</v>
      </c>
      <c r="E43" s="130" t="s">
        <v>4</v>
      </c>
      <c r="F43" s="93" t="s">
        <v>1484</v>
      </c>
      <c r="G43" s="95" t="s">
        <v>1647</v>
      </c>
      <c r="H43" s="110"/>
      <c r="I43" s="111"/>
      <c r="M43" s="74"/>
    </row>
    <row r="44" spans="1:13" ht="25.5">
      <c r="A44" s="131">
        <f t="shared" si="0"/>
        <v>40</v>
      </c>
      <c r="B44" s="94" t="s">
        <v>199</v>
      </c>
      <c r="C44" s="105" t="s">
        <v>200</v>
      </c>
      <c r="D44" s="106" t="s">
        <v>887</v>
      </c>
      <c r="E44" s="130" t="s">
        <v>5</v>
      </c>
      <c r="F44" s="93" t="s">
        <v>201</v>
      </c>
      <c r="G44" s="95" t="s">
        <v>224</v>
      </c>
      <c r="H44" s="110"/>
      <c r="I44" s="111"/>
      <c r="M44" s="74"/>
    </row>
    <row r="45" spans="1:13" ht="15.75">
      <c r="A45" s="131">
        <f t="shared" si="0"/>
        <v>41</v>
      </c>
      <c r="B45" s="94"/>
      <c r="C45" s="105"/>
      <c r="D45" s="106"/>
      <c r="E45" s="130"/>
      <c r="F45" s="93" t="s">
        <v>202</v>
      </c>
      <c r="G45" s="95"/>
      <c r="H45" s="110"/>
      <c r="I45" s="111"/>
      <c r="M45" s="74"/>
    </row>
    <row r="46" spans="1:13" ht="25.5">
      <c r="A46" s="131">
        <f t="shared" si="0"/>
        <v>42</v>
      </c>
      <c r="B46" s="94" t="s">
        <v>204</v>
      </c>
      <c r="C46" s="105" t="s">
        <v>205</v>
      </c>
      <c r="D46" s="106" t="s">
        <v>887</v>
      </c>
      <c r="E46" s="130" t="s">
        <v>6</v>
      </c>
      <c r="F46" s="93" t="s">
        <v>206</v>
      </c>
      <c r="G46" s="95"/>
      <c r="H46" s="110"/>
      <c r="I46" s="111"/>
      <c r="M46" s="74"/>
    </row>
    <row r="47" spans="1:13" ht="25.5">
      <c r="A47" s="131">
        <f t="shared" si="0"/>
        <v>43</v>
      </c>
      <c r="B47" s="94" t="s">
        <v>208</v>
      </c>
      <c r="C47" s="105" t="s">
        <v>209</v>
      </c>
      <c r="D47" s="106" t="s">
        <v>907</v>
      </c>
      <c r="E47" s="130" t="s">
        <v>73</v>
      </c>
      <c r="F47" s="93" t="s">
        <v>1707</v>
      </c>
      <c r="G47" s="94" t="s">
        <v>210</v>
      </c>
      <c r="H47" s="110"/>
      <c r="I47" s="111"/>
      <c r="M47" s="74"/>
    </row>
    <row r="48" spans="1:13" ht="15.75">
      <c r="A48" s="131">
        <f t="shared" si="0"/>
        <v>44</v>
      </c>
      <c r="B48" s="94"/>
      <c r="C48" s="105"/>
      <c r="D48" s="106"/>
      <c r="E48" s="130"/>
      <c r="F48" s="93" t="s">
        <v>211</v>
      </c>
      <c r="G48" s="95"/>
      <c r="H48" s="110"/>
      <c r="I48" s="111"/>
      <c r="M48" s="74"/>
    </row>
    <row r="49" spans="1:13" ht="15.75">
      <c r="A49" s="131">
        <f t="shared" si="0"/>
        <v>45</v>
      </c>
      <c r="B49" s="94"/>
      <c r="C49" s="105"/>
      <c r="D49" s="106"/>
      <c r="E49" s="130"/>
      <c r="F49" s="93" t="s">
        <v>212</v>
      </c>
      <c r="G49" s="95"/>
      <c r="H49" s="110"/>
      <c r="I49" s="111"/>
      <c r="M49" s="74"/>
    </row>
    <row r="50" spans="1:13" ht="15.75">
      <c r="A50" s="131">
        <f t="shared" si="0"/>
        <v>46</v>
      </c>
      <c r="B50" s="94"/>
      <c r="C50" s="105"/>
      <c r="D50" s="106"/>
      <c r="E50" s="130"/>
      <c r="F50" s="93" t="s">
        <v>213</v>
      </c>
      <c r="G50" s="95"/>
      <c r="H50" s="110"/>
      <c r="I50" s="111"/>
      <c r="M50" s="74"/>
    </row>
    <row r="51" spans="1:13" ht="15.75">
      <c r="A51" s="131">
        <f t="shared" si="0"/>
        <v>47</v>
      </c>
      <c r="B51" s="94"/>
      <c r="C51" s="105"/>
      <c r="D51" s="106"/>
      <c r="E51" s="130"/>
      <c r="F51" s="93" t="s">
        <v>214</v>
      </c>
      <c r="G51" s="95"/>
      <c r="H51" s="110"/>
      <c r="I51" s="111"/>
      <c r="M51" s="74"/>
    </row>
    <row r="52" spans="1:13" ht="15.75">
      <c r="A52" s="131">
        <f t="shared" si="0"/>
        <v>48</v>
      </c>
      <c r="B52" s="94"/>
      <c r="C52" s="105"/>
      <c r="D52" s="106"/>
      <c r="E52" s="130"/>
      <c r="F52" s="93" t="s">
        <v>215</v>
      </c>
      <c r="G52" s="95"/>
      <c r="H52" s="110"/>
      <c r="I52" s="111"/>
      <c r="M52" s="74"/>
    </row>
    <row r="53" spans="1:13" ht="15.75">
      <c r="A53" s="131">
        <f t="shared" si="0"/>
        <v>49</v>
      </c>
      <c r="B53" s="94"/>
      <c r="C53" s="105"/>
      <c r="D53" s="106"/>
      <c r="E53" s="130"/>
      <c r="F53" s="93" t="s">
        <v>216</v>
      </c>
      <c r="G53" s="95"/>
      <c r="H53" s="110"/>
      <c r="I53" s="111"/>
      <c r="M53" s="74"/>
    </row>
    <row r="54" spans="1:13" ht="15.75">
      <c r="A54" s="131">
        <f t="shared" si="0"/>
        <v>50</v>
      </c>
      <c r="B54" s="94"/>
      <c r="C54" s="105"/>
      <c r="D54" s="106"/>
      <c r="E54" s="130"/>
      <c r="F54" s="93" t="s">
        <v>217</v>
      </c>
      <c r="G54" s="95"/>
      <c r="H54" s="110"/>
      <c r="I54" s="111"/>
      <c r="M54" s="74"/>
    </row>
    <row r="55" spans="1:13" ht="15.75">
      <c r="A55" s="131">
        <f t="shared" si="0"/>
        <v>51</v>
      </c>
      <c r="B55" s="94"/>
      <c r="C55" s="105"/>
      <c r="D55" s="106"/>
      <c r="E55" s="130"/>
      <c r="F55" s="93" t="s">
        <v>238</v>
      </c>
      <c r="G55" s="95"/>
      <c r="H55" s="110"/>
      <c r="I55" s="111"/>
      <c r="M55" s="74"/>
    </row>
    <row r="56" spans="1:13" ht="15.75">
      <c r="A56" s="131">
        <f t="shared" si="0"/>
        <v>52</v>
      </c>
      <c r="B56" s="94"/>
      <c r="C56" s="105"/>
      <c r="D56" s="106"/>
      <c r="E56" s="130"/>
      <c r="F56" s="93" t="s">
        <v>225</v>
      </c>
      <c r="G56" s="95"/>
      <c r="H56" s="110"/>
      <c r="I56" s="111"/>
      <c r="M56" s="74"/>
    </row>
    <row r="57" spans="1:13" ht="25.5">
      <c r="A57" s="131">
        <f t="shared" si="0"/>
        <v>53</v>
      </c>
      <c r="B57" s="94" t="s">
        <v>1450</v>
      </c>
      <c r="C57" s="105" t="s">
        <v>258</v>
      </c>
      <c r="D57" s="106"/>
      <c r="E57" s="130" t="s">
        <v>7</v>
      </c>
      <c r="F57" s="93" t="s">
        <v>1485</v>
      </c>
      <c r="G57" s="95" t="s">
        <v>226</v>
      </c>
      <c r="H57" s="110"/>
      <c r="I57" s="111"/>
      <c r="M57" s="74"/>
    </row>
    <row r="58" spans="1:13" ht="25.5">
      <c r="A58" s="131">
        <f t="shared" si="0"/>
        <v>54</v>
      </c>
      <c r="B58" s="94" t="s">
        <v>229</v>
      </c>
      <c r="C58" s="121" t="s">
        <v>1268</v>
      </c>
      <c r="D58" s="106" t="s">
        <v>887</v>
      </c>
      <c r="E58" s="130" t="s">
        <v>8</v>
      </c>
      <c r="F58" s="93" t="s">
        <v>230</v>
      </c>
      <c r="G58" s="95" t="s">
        <v>1648</v>
      </c>
      <c r="H58" s="110"/>
      <c r="I58" s="111"/>
      <c r="M58" s="74"/>
    </row>
    <row r="59" spans="1:13" ht="38.25">
      <c r="A59" s="131">
        <f t="shared" si="0"/>
        <v>55</v>
      </c>
      <c r="B59" s="94" t="s">
        <v>231</v>
      </c>
      <c r="C59" s="105" t="s">
        <v>259</v>
      </c>
      <c r="D59" s="106" t="s">
        <v>887</v>
      </c>
      <c r="E59" s="130" t="s">
        <v>1341</v>
      </c>
      <c r="F59" s="93" t="s">
        <v>232</v>
      </c>
      <c r="G59" s="95" t="s">
        <v>233</v>
      </c>
      <c r="H59" s="110"/>
      <c r="I59" s="111"/>
      <c r="M59" s="74"/>
    </row>
    <row r="60" spans="1:13" ht="15.75">
      <c r="A60" s="131">
        <f t="shared" si="0"/>
        <v>56</v>
      </c>
      <c r="B60" s="94"/>
      <c r="C60" s="105"/>
      <c r="D60" s="106"/>
      <c r="E60" s="130"/>
      <c r="F60" s="93" t="s">
        <v>78</v>
      </c>
      <c r="G60" s="95"/>
      <c r="H60" s="110"/>
      <c r="I60" s="111"/>
      <c r="M60" s="74"/>
    </row>
    <row r="61" spans="1:13" ht="15.75">
      <c r="A61" s="131">
        <f t="shared" si="0"/>
        <v>57</v>
      </c>
      <c r="B61" s="94"/>
      <c r="C61" s="105"/>
      <c r="D61" s="106"/>
      <c r="E61" s="130"/>
      <c r="F61" s="93" t="s">
        <v>79</v>
      </c>
      <c r="G61" s="95"/>
      <c r="H61" s="110"/>
      <c r="I61" s="111"/>
      <c r="M61" s="74"/>
    </row>
    <row r="62" spans="1:13" ht="25.5">
      <c r="A62" s="131">
        <f t="shared" si="0"/>
        <v>58</v>
      </c>
      <c r="B62" s="94" t="s">
        <v>234</v>
      </c>
      <c r="C62" s="105" t="s">
        <v>886</v>
      </c>
      <c r="D62" s="106" t="s">
        <v>887</v>
      </c>
      <c r="E62" s="130" t="s">
        <v>9</v>
      </c>
      <c r="F62" s="93" t="s">
        <v>80</v>
      </c>
      <c r="G62" s="95" t="s">
        <v>888</v>
      </c>
      <c r="H62" s="110"/>
      <c r="I62" s="111"/>
      <c r="M62" s="74"/>
    </row>
    <row r="63" spans="1:13" ht="15.75">
      <c r="A63" s="131">
        <f t="shared" si="0"/>
        <v>59</v>
      </c>
      <c r="B63" s="94"/>
      <c r="C63" s="105"/>
      <c r="D63" s="106"/>
      <c r="E63" s="130"/>
      <c r="F63" s="93" t="s">
        <v>81</v>
      </c>
      <c r="G63" s="95"/>
      <c r="H63" s="110"/>
      <c r="I63" s="111"/>
      <c r="M63" s="74"/>
    </row>
    <row r="64" spans="1:13" ht="15.75">
      <c r="A64" s="131">
        <f t="shared" si="0"/>
        <v>60</v>
      </c>
      <c r="B64" s="94"/>
      <c r="C64" s="105"/>
      <c r="D64" s="106"/>
      <c r="E64" s="130"/>
      <c r="F64" s="93" t="s">
        <v>82</v>
      </c>
      <c r="G64" s="95"/>
      <c r="H64" s="110"/>
      <c r="I64" s="111"/>
      <c r="M64" s="74"/>
    </row>
    <row r="65" spans="1:13" ht="15.75">
      <c r="A65" s="131">
        <f t="shared" si="0"/>
        <v>61</v>
      </c>
      <c r="B65" s="94"/>
      <c r="C65" s="105"/>
      <c r="D65" s="106"/>
      <c r="E65" s="130"/>
      <c r="F65" s="93" t="s">
        <v>83</v>
      </c>
      <c r="G65" s="95"/>
      <c r="H65" s="110"/>
      <c r="I65" s="111"/>
      <c r="M65" s="74"/>
    </row>
    <row r="66" spans="1:13" ht="15.75">
      <c r="A66" s="131">
        <f t="shared" si="0"/>
        <v>62</v>
      </c>
      <c r="B66" s="94"/>
      <c r="C66" s="105"/>
      <c r="D66" s="106"/>
      <c r="E66" s="130"/>
      <c r="F66" s="93" t="s">
        <v>84</v>
      </c>
      <c r="G66" s="95"/>
      <c r="H66" s="110"/>
      <c r="I66" s="111"/>
      <c r="M66" s="74"/>
    </row>
    <row r="67" spans="1:13" ht="25.5">
      <c r="A67" s="131">
        <f t="shared" si="0"/>
        <v>63</v>
      </c>
      <c r="B67" s="94" t="s">
        <v>1454</v>
      </c>
      <c r="C67" s="105" t="s">
        <v>257</v>
      </c>
      <c r="D67" s="106"/>
      <c r="E67" s="130" t="s">
        <v>10</v>
      </c>
      <c r="F67" s="93" t="s">
        <v>85</v>
      </c>
      <c r="G67" s="95" t="s">
        <v>973</v>
      </c>
      <c r="H67" s="110"/>
      <c r="I67" s="111"/>
      <c r="M67" s="74"/>
    </row>
    <row r="68" spans="1:13" ht="15.75">
      <c r="A68" s="131">
        <f t="shared" si="0"/>
        <v>64</v>
      </c>
      <c r="B68" s="94"/>
      <c r="C68" s="105"/>
      <c r="D68" s="106"/>
      <c r="E68" s="130"/>
      <c r="F68" s="93" t="s">
        <v>86</v>
      </c>
      <c r="G68" s="95"/>
      <c r="H68" s="110"/>
      <c r="I68" s="111"/>
      <c r="M68" s="74"/>
    </row>
    <row r="69" spans="1:13" ht="25.5">
      <c r="A69" s="131">
        <f t="shared" si="0"/>
        <v>65</v>
      </c>
      <c r="B69" s="94" t="s">
        <v>235</v>
      </c>
      <c r="C69" s="105" t="s">
        <v>882</v>
      </c>
      <c r="D69" s="106" t="s">
        <v>887</v>
      </c>
      <c r="E69" s="130" t="s">
        <v>11</v>
      </c>
      <c r="F69" s="93" t="s">
        <v>87</v>
      </c>
      <c r="G69" s="95" t="s">
        <v>974</v>
      </c>
      <c r="H69" s="110"/>
      <c r="I69" s="111"/>
      <c r="M69" s="74"/>
    </row>
    <row r="70" spans="1:13" ht="25.5">
      <c r="A70" s="131">
        <f t="shared" si="0"/>
        <v>66</v>
      </c>
      <c r="B70" s="94" t="s">
        <v>236</v>
      </c>
      <c r="C70" s="105" t="s">
        <v>260</v>
      </c>
      <c r="D70" s="106"/>
      <c r="E70" s="130" t="s">
        <v>1132</v>
      </c>
      <c r="F70" s="93" t="s">
        <v>1044</v>
      </c>
      <c r="G70" s="95" t="s">
        <v>1649</v>
      </c>
      <c r="H70" s="110"/>
      <c r="I70" s="111"/>
      <c r="M70" s="74"/>
    </row>
    <row r="71" spans="1:13" ht="25.5">
      <c r="A71" s="131">
        <f t="shared" si="0"/>
        <v>67</v>
      </c>
      <c r="B71" s="94" t="s">
        <v>146</v>
      </c>
      <c r="C71" s="105" t="s">
        <v>250</v>
      </c>
      <c r="D71" s="106"/>
      <c r="E71" s="130" t="s">
        <v>1133</v>
      </c>
      <c r="F71" s="93" t="s">
        <v>88</v>
      </c>
      <c r="G71" s="95"/>
      <c r="H71" s="110"/>
      <c r="I71" s="111"/>
      <c r="M71" s="74"/>
    </row>
    <row r="72" spans="1:13" ht="15.75">
      <c r="A72" s="131">
        <f aca="true" t="shared" si="1" ref="A72:A134">A71+1</f>
        <v>68</v>
      </c>
      <c r="B72" s="94"/>
      <c r="C72" s="105"/>
      <c r="D72" s="106"/>
      <c r="E72" s="130"/>
      <c r="F72" s="116" t="s">
        <v>89</v>
      </c>
      <c r="G72" s="95"/>
      <c r="H72" s="110"/>
      <c r="I72" s="111"/>
      <c r="M72" s="74"/>
    </row>
    <row r="73" spans="1:13" ht="25.5">
      <c r="A73" s="131">
        <f t="shared" si="1"/>
        <v>69</v>
      </c>
      <c r="B73" s="94" t="s">
        <v>154</v>
      </c>
      <c r="C73" s="105" t="s">
        <v>251</v>
      </c>
      <c r="D73" s="106"/>
      <c r="E73" s="130" t="s">
        <v>1134</v>
      </c>
      <c r="F73" s="93" t="s">
        <v>1565</v>
      </c>
      <c r="G73" s="95"/>
      <c r="H73" s="110"/>
      <c r="I73" s="111"/>
      <c r="M73" s="74"/>
    </row>
    <row r="74" spans="1:13" ht="25.5">
      <c r="A74" s="131">
        <f t="shared" si="1"/>
        <v>70</v>
      </c>
      <c r="B74" s="94" t="s">
        <v>172</v>
      </c>
      <c r="C74" s="105" t="s">
        <v>256</v>
      </c>
      <c r="D74" s="106"/>
      <c r="E74" s="130" t="s">
        <v>1135</v>
      </c>
      <c r="F74" s="93" t="s">
        <v>1566</v>
      </c>
      <c r="G74" s="95" t="s">
        <v>237</v>
      </c>
      <c r="H74" s="110"/>
      <c r="I74" s="111"/>
      <c r="M74" s="74"/>
    </row>
    <row r="75" spans="1:13" ht="15.75">
      <c r="A75" s="131">
        <f t="shared" si="1"/>
        <v>71</v>
      </c>
      <c r="B75" s="94"/>
      <c r="C75" s="105"/>
      <c r="D75" s="106"/>
      <c r="E75" s="130"/>
      <c r="F75" s="93" t="s">
        <v>1567</v>
      </c>
      <c r="G75" s="95"/>
      <c r="H75" s="110"/>
      <c r="I75" s="111"/>
      <c r="M75" s="74"/>
    </row>
    <row r="76" spans="1:13" ht="15.75">
      <c r="A76" s="131">
        <f t="shared" si="1"/>
        <v>72</v>
      </c>
      <c r="B76" s="94"/>
      <c r="C76" s="105"/>
      <c r="D76" s="106"/>
      <c r="E76" s="130"/>
      <c r="F76" s="93" t="s">
        <v>103</v>
      </c>
      <c r="G76" s="95"/>
      <c r="H76" s="110"/>
      <c r="I76" s="111"/>
      <c r="M76" s="74"/>
    </row>
    <row r="77" spans="1:13" ht="15.75">
      <c r="A77" s="131">
        <f t="shared" si="1"/>
        <v>73</v>
      </c>
      <c r="B77" s="94"/>
      <c r="C77" s="105"/>
      <c r="D77" s="106"/>
      <c r="E77" s="130"/>
      <c r="F77" s="93" t="s">
        <v>104</v>
      </c>
      <c r="G77" s="95"/>
      <c r="H77" s="110"/>
      <c r="I77" s="111"/>
      <c r="M77" s="74"/>
    </row>
    <row r="78" spans="1:13" ht="15.75">
      <c r="A78" s="131">
        <f t="shared" si="1"/>
        <v>74</v>
      </c>
      <c r="B78" s="94"/>
      <c r="C78" s="105"/>
      <c r="D78" s="106"/>
      <c r="E78" s="130"/>
      <c r="F78" s="93" t="s">
        <v>105</v>
      </c>
      <c r="G78" s="95"/>
      <c r="H78" s="110"/>
      <c r="I78" s="111"/>
      <c r="M78" s="74"/>
    </row>
    <row r="79" spans="1:13" ht="15.75">
      <c r="A79" s="131">
        <f t="shared" si="1"/>
        <v>75</v>
      </c>
      <c r="B79" s="94"/>
      <c r="C79" s="105"/>
      <c r="D79" s="106"/>
      <c r="E79" s="130"/>
      <c r="F79" s="93" t="s">
        <v>106</v>
      </c>
      <c r="G79" s="95"/>
      <c r="H79" s="110"/>
      <c r="I79" s="111"/>
      <c r="M79" s="74"/>
    </row>
    <row r="80" spans="1:13" ht="25.5">
      <c r="A80" s="131">
        <f t="shared" si="1"/>
        <v>76</v>
      </c>
      <c r="B80" s="94" t="s">
        <v>1948</v>
      </c>
      <c r="C80" s="138" t="s">
        <v>1190</v>
      </c>
      <c r="D80" s="106"/>
      <c r="E80" s="130" t="s">
        <v>1136</v>
      </c>
      <c r="F80" s="93" t="s">
        <v>107</v>
      </c>
      <c r="G80" s="95" t="s">
        <v>239</v>
      </c>
      <c r="H80" s="110"/>
      <c r="I80" s="111"/>
      <c r="M80" s="74"/>
    </row>
    <row r="81" spans="1:13" ht="25.5">
      <c r="A81" s="131">
        <f t="shared" si="1"/>
        <v>77</v>
      </c>
      <c r="B81" s="94" t="s">
        <v>1191</v>
      </c>
      <c r="C81" s="138" t="s">
        <v>1192</v>
      </c>
      <c r="D81" s="106"/>
      <c r="E81" s="130" t="s">
        <v>1137</v>
      </c>
      <c r="F81" s="93" t="s">
        <v>108</v>
      </c>
      <c r="G81" s="95" t="s">
        <v>913</v>
      </c>
      <c r="H81" s="110"/>
      <c r="I81" s="111"/>
      <c r="M81" s="74"/>
    </row>
    <row r="82" spans="1:13" ht="25.5">
      <c r="A82" s="131">
        <f t="shared" si="1"/>
        <v>78</v>
      </c>
      <c r="B82" s="94" t="s">
        <v>252</v>
      </c>
      <c r="C82" s="138" t="s">
        <v>253</v>
      </c>
      <c r="D82" s="106"/>
      <c r="E82" s="130" t="s">
        <v>1138</v>
      </c>
      <c r="F82" s="93" t="s">
        <v>109</v>
      </c>
      <c r="G82" s="95"/>
      <c r="H82" s="110"/>
      <c r="I82" s="111"/>
      <c r="M82" s="74"/>
    </row>
    <row r="83" spans="1:13" ht="38.25">
      <c r="A83" s="131">
        <f t="shared" si="1"/>
        <v>79</v>
      </c>
      <c r="B83" s="94" t="s">
        <v>240</v>
      </c>
      <c r="C83" s="105" t="s">
        <v>254</v>
      </c>
      <c r="D83" s="106"/>
      <c r="E83" s="130" t="s">
        <v>1139</v>
      </c>
      <c r="F83" s="93" t="s">
        <v>1592</v>
      </c>
      <c r="G83" s="95"/>
      <c r="H83" s="110"/>
      <c r="I83" s="111"/>
      <c r="M83" s="74"/>
    </row>
    <row r="84" spans="1:13" ht="25.5">
      <c r="A84" s="131">
        <f t="shared" si="1"/>
        <v>80</v>
      </c>
      <c r="B84" s="94" t="s">
        <v>39</v>
      </c>
      <c r="C84" s="105" t="s">
        <v>255</v>
      </c>
      <c r="D84" s="106"/>
      <c r="E84" s="130" t="s">
        <v>1140</v>
      </c>
      <c r="F84" s="93" t="s">
        <v>1593</v>
      </c>
      <c r="G84" s="95"/>
      <c r="H84" s="110"/>
      <c r="I84" s="111"/>
      <c r="M84" s="74"/>
    </row>
    <row r="85" spans="1:9" ht="25.5">
      <c r="A85" s="131">
        <f t="shared" si="1"/>
        <v>81</v>
      </c>
      <c r="B85" s="112" t="s">
        <v>265</v>
      </c>
      <c r="C85" s="121" t="s">
        <v>1269</v>
      </c>
      <c r="D85" s="107"/>
      <c r="E85" s="112" t="s">
        <v>74</v>
      </c>
      <c r="F85" s="93" t="s">
        <v>1636</v>
      </c>
      <c r="G85" s="99"/>
      <c r="H85" s="110"/>
      <c r="I85" s="114"/>
    </row>
    <row r="86" spans="1:13" ht="25.5">
      <c r="A86" s="131">
        <f t="shared" si="1"/>
        <v>82</v>
      </c>
      <c r="B86" s="115" t="s">
        <v>868</v>
      </c>
      <c r="C86" s="121" t="s">
        <v>1270</v>
      </c>
      <c r="D86" s="106"/>
      <c r="E86" s="115" t="s">
        <v>1141</v>
      </c>
      <c r="F86" s="116" t="s">
        <v>1637</v>
      </c>
      <c r="G86" s="99" t="s">
        <v>242</v>
      </c>
      <c r="H86" s="110"/>
      <c r="I86" s="117"/>
      <c r="J86" s="82"/>
      <c r="K86" s="82"/>
      <c r="L86" s="82"/>
      <c r="M86" s="82"/>
    </row>
    <row r="87" spans="1:13" ht="25.5">
      <c r="A87" s="131">
        <f t="shared" si="1"/>
        <v>83</v>
      </c>
      <c r="B87" s="115" t="s">
        <v>1271</v>
      </c>
      <c r="C87" s="121" t="s">
        <v>1272</v>
      </c>
      <c r="D87" s="106"/>
      <c r="E87" s="115" t="s">
        <v>1355</v>
      </c>
      <c r="F87" s="113" t="s">
        <v>1638</v>
      </c>
      <c r="G87" s="99" t="s">
        <v>243</v>
      </c>
      <c r="H87" s="110"/>
      <c r="I87" s="117"/>
      <c r="J87" s="82"/>
      <c r="K87" s="82"/>
      <c r="L87" s="82"/>
      <c r="M87" s="82"/>
    </row>
    <row r="88" spans="1:13" ht="25.5">
      <c r="A88" s="131">
        <f t="shared" si="1"/>
        <v>84</v>
      </c>
      <c r="B88" s="115" t="s">
        <v>1811</v>
      </c>
      <c r="C88" s="106" t="s">
        <v>261</v>
      </c>
      <c r="D88" s="106"/>
      <c r="E88" s="115" t="s">
        <v>1142</v>
      </c>
      <c r="F88" s="116" t="s">
        <v>1639</v>
      </c>
      <c r="G88" s="99" t="s">
        <v>244</v>
      </c>
      <c r="H88" s="110"/>
      <c r="I88" s="118"/>
      <c r="J88" s="84"/>
      <c r="K88" s="84"/>
      <c r="L88" s="84"/>
      <c r="M88" s="83"/>
    </row>
    <row r="89" spans="1:13" ht="15.75">
      <c r="A89" s="131">
        <f t="shared" si="1"/>
        <v>85</v>
      </c>
      <c r="B89" s="115"/>
      <c r="C89" s="106"/>
      <c r="D89" s="106"/>
      <c r="E89" s="115"/>
      <c r="F89" s="116" t="s">
        <v>1640</v>
      </c>
      <c r="G89" s="95"/>
      <c r="H89" s="110"/>
      <c r="I89" s="118"/>
      <c r="J89" s="84"/>
      <c r="K89" s="84"/>
      <c r="L89" s="84"/>
      <c r="M89" s="83"/>
    </row>
    <row r="90" spans="1:13" ht="15.75">
      <c r="A90" s="131">
        <f t="shared" si="1"/>
        <v>86</v>
      </c>
      <c r="B90" s="108" t="s">
        <v>1838</v>
      </c>
      <c r="C90" s="106" t="s">
        <v>262</v>
      </c>
      <c r="D90" s="106"/>
      <c r="E90" s="108"/>
      <c r="F90" s="109" t="s">
        <v>1641</v>
      </c>
      <c r="G90" s="95"/>
      <c r="H90" s="110"/>
      <c r="I90" s="117"/>
      <c r="J90" s="82"/>
      <c r="K90" s="82"/>
      <c r="L90" s="82"/>
      <c r="M90" s="82"/>
    </row>
    <row r="91" spans="1:13" ht="15.75">
      <c r="A91" s="131">
        <f t="shared" si="1"/>
        <v>87</v>
      </c>
      <c r="B91" s="108"/>
      <c r="C91" s="106"/>
      <c r="D91" s="106"/>
      <c r="E91" s="108"/>
      <c r="F91" s="116" t="s">
        <v>1642</v>
      </c>
      <c r="G91" s="95" t="s">
        <v>914</v>
      </c>
      <c r="H91" s="110"/>
      <c r="I91" s="117"/>
      <c r="J91" s="82"/>
      <c r="K91" s="82"/>
      <c r="L91" s="82"/>
      <c r="M91" s="82"/>
    </row>
    <row r="92" spans="1:13" ht="25.5">
      <c r="A92" s="131">
        <f t="shared" si="1"/>
        <v>88</v>
      </c>
      <c r="B92" s="108" t="s">
        <v>454</v>
      </c>
      <c r="C92" s="121" t="s">
        <v>1273</v>
      </c>
      <c r="D92" s="106"/>
      <c r="E92" s="108" t="s">
        <v>1356</v>
      </c>
      <c r="F92" s="109" t="s">
        <v>1643</v>
      </c>
      <c r="G92" s="95" t="s">
        <v>245</v>
      </c>
      <c r="H92" s="110"/>
      <c r="I92" s="117"/>
      <c r="J92" s="82"/>
      <c r="K92" s="82"/>
      <c r="L92" s="82"/>
      <c r="M92" s="82"/>
    </row>
    <row r="93" spans="1:13" ht="15.75">
      <c r="A93" s="131">
        <f t="shared" si="1"/>
        <v>89</v>
      </c>
      <c r="B93" s="108" t="s">
        <v>507</v>
      </c>
      <c r="C93" s="121" t="s">
        <v>1274</v>
      </c>
      <c r="D93" s="106"/>
      <c r="E93" s="108"/>
      <c r="F93" s="109" t="s">
        <v>1644</v>
      </c>
      <c r="G93" s="95"/>
      <c r="H93" s="110"/>
      <c r="I93" s="114"/>
      <c r="M93" s="83"/>
    </row>
    <row r="94" spans="1:13" ht="25.5">
      <c r="A94" s="131">
        <f t="shared" si="1"/>
        <v>90</v>
      </c>
      <c r="B94" s="119" t="s">
        <v>1096</v>
      </c>
      <c r="C94" s="135"/>
      <c r="D94" s="106"/>
      <c r="E94" s="119" t="s">
        <v>1357</v>
      </c>
      <c r="F94" s="109" t="s">
        <v>1645</v>
      </c>
      <c r="G94" s="95" t="s">
        <v>246</v>
      </c>
      <c r="H94" s="110"/>
      <c r="I94" s="114"/>
      <c r="M94" s="82"/>
    </row>
    <row r="95" spans="1:13" ht="25.5">
      <c r="A95" s="131">
        <f t="shared" si="1"/>
        <v>91</v>
      </c>
      <c r="B95" s="115" t="s">
        <v>1275</v>
      </c>
      <c r="C95" s="121" t="s">
        <v>1276</v>
      </c>
      <c r="D95" s="106"/>
      <c r="E95" s="115"/>
      <c r="F95" s="116" t="s">
        <v>1646</v>
      </c>
      <c r="G95" s="95" t="s">
        <v>247</v>
      </c>
      <c r="H95" s="110"/>
      <c r="I95" s="114"/>
      <c r="M95" s="82"/>
    </row>
    <row r="96" spans="1:13" ht="25.5">
      <c r="A96" s="131">
        <f t="shared" si="1"/>
        <v>92</v>
      </c>
      <c r="B96" s="115" t="s">
        <v>1842</v>
      </c>
      <c r="C96" s="135"/>
      <c r="D96" s="106"/>
      <c r="E96" s="115" t="s">
        <v>1358</v>
      </c>
      <c r="F96" s="116" t="s">
        <v>1224</v>
      </c>
      <c r="G96" s="101" t="s">
        <v>1841</v>
      </c>
      <c r="H96" s="110"/>
      <c r="I96" s="114"/>
      <c r="M96" s="82"/>
    </row>
    <row r="97" spans="1:13" ht="15.75">
      <c r="A97" s="131">
        <f t="shared" si="1"/>
        <v>93</v>
      </c>
      <c r="B97" s="115"/>
      <c r="C97" s="106"/>
      <c r="D97" s="106"/>
      <c r="E97" s="115"/>
      <c r="F97" s="116" t="s">
        <v>1475</v>
      </c>
      <c r="G97" s="101" t="s">
        <v>2015</v>
      </c>
      <c r="H97" s="110"/>
      <c r="I97" s="114"/>
      <c r="M97" s="82"/>
    </row>
    <row r="98" spans="1:13" ht="25.5">
      <c r="A98" s="131">
        <f t="shared" si="1"/>
        <v>94</v>
      </c>
      <c r="B98" s="119" t="s">
        <v>137</v>
      </c>
      <c r="C98" s="121" t="s">
        <v>1277</v>
      </c>
      <c r="D98" s="106"/>
      <c r="E98" s="119" t="s">
        <v>1359</v>
      </c>
      <c r="F98" s="109" t="s">
        <v>81</v>
      </c>
      <c r="G98" s="102" t="s">
        <v>248</v>
      </c>
      <c r="H98" s="110"/>
      <c r="I98" s="114"/>
      <c r="M98" s="82"/>
    </row>
    <row r="99" spans="1:13" ht="25.5">
      <c r="A99" s="131">
        <f t="shared" si="1"/>
        <v>95</v>
      </c>
      <c r="B99" s="115" t="s">
        <v>1193</v>
      </c>
      <c r="C99" s="135"/>
      <c r="D99" s="106"/>
      <c r="E99" s="108"/>
      <c r="F99" s="116" t="s">
        <v>1476</v>
      </c>
      <c r="G99" s="101" t="s">
        <v>1452</v>
      </c>
      <c r="H99" s="110"/>
      <c r="I99" s="114"/>
      <c r="M99" s="83"/>
    </row>
    <row r="100" spans="1:13" ht="15.75">
      <c r="A100" s="131">
        <f t="shared" si="1"/>
        <v>96</v>
      </c>
      <c r="B100" s="115" t="s">
        <v>1937</v>
      </c>
      <c r="C100" s="135"/>
      <c r="D100" s="106"/>
      <c r="E100" s="108"/>
      <c r="F100" s="116" t="s">
        <v>1477</v>
      </c>
      <c r="G100" s="101" t="s">
        <v>1935</v>
      </c>
      <c r="H100" s="110"/>
      <c r="I100" s="114"/>
      <c r="M100" s="82"/>
    </row>
    <row r="101" spans="1:13" ht="25.5">
      <c r="A101" s="131">
        <f t="shared" si="1"/>
        <v>97</v>
      </c>
      <c r="B101" s="115" t="s">
        <v>1278</v>
      </c>
      <c r="C101" s="121" t="s">
        <v>1279</v>
      </c>
      <c r="D101" s="106"/>
      <c r="E101" s="115" t="s">
        <v>1360</v>
      </c>
      <c r="F101" s="116" t="s">
        <v>107</v>
      </c>
      <c r="G101" s="101" t="s">
        <v>1145</v>
      </c>
      <c r="H101" s="110"/>
      <c r="I101" s="114"/>
      <c r="M101" s="82"/>
    </row>
    <row r="102" spans="1:13" ht="25.5">
      <c r="A102" s="131">
        <f t="shared" si="1"/>
        <v>98</v>
      </c>
      <c r="B102" s="115" t="s">
        <v>889</v>
      </c>
      <c r="C102" s="106" t="s">
        <v>883</v>
      </c>
      <c r="D102" s="106"/>
      <c r="E102" s="115" t="s">
        <v>1361</v>
      </c>
      <c r="F102" s="116" t="s">
        <v>107</v>
      </c>
      <c r="G102" s="101" t="s">
        <v>890</v>
      </c>
      <c r="H102" s="110"/>
      <c r="I102" s="114"/>
      <c r="M102" s="82"/>
    </row>
    <row r="103" spans="1:13" ht="25.5">
      <c r="A103" s="131">
        <f t="shared" si="1"/>
        <v>99</v>
      </c>
      <c r="B103" s="115" t="s">
        <v>1280</v>
      </c>
      <c r="C103" s="121" t="s">
        <v>1282</v>
      </c>
      <c r="D103" s="106"/>
      <c r="E103" s="115" t="s">
        <v>1334</v>
      </c>
      <c r="F103" s="116" t="s">
        <v>1478</v>
      </c>
      <c r="G103" s="95" t="s">
        <v>1281</v>
      </c>
      <c r="H103" s="110"/>
      <c r="I103" s="114"/>
      <c r="M103" s="82"/>
    </row>
    <row r="104" spans="1:13" ht="15.75">
      <c r="A104" s="131">
        <f t="shared" si="1"/>
        <v>100</v>
      </c>
      <c r="B104" s="115" t="s">
        <v>1194</v>
      </c>
      <c r="C104" s="135"/>
      <c r="D104" s="106"/>
      <c r="E104" s="115"/>
      <c r="F104" s="116" t="s">
        <v>1479</v>
      </c>
      <c r="G104" s="101" t="s">
        <v>1452</v>
      </c>
      <c r="H104" s="110"/>
      <c r="I104" s="114"/>
      <c r="M104" s="82"/>
    </row>
    <row r="105" spans="1:13" ht="25.5">
      <c r="A105" s="131">
        <f t="shared" si="1"/>
        <v>101</v>
      </c>
      <c r="B105" s="115" t="s">
        <v>1195</v>
      </c>
      <c r="C105" s="135"/>
      <c r="D105" s="106"/>
      <c r="E105" s="115" t="s">
        <v>1196</v>
      </c>
      <c r="F105" s="116" t="s">
        <v>1480</v>
      </c>
      <c r="G105" s="101" t="s">
        <v>1960</v>
      </c>
      <c r="H105" s="110"/>
      <c r="I105" s="114"/>
      <c r="M105" s="82"/>
    </row>
    <row r="106" spans="1:13" ht="25.5">
      <c r="A106" s="131">
        <f t="shared" si="1"/>
        <v>102</v>
      </c>
      <c r="B106" s="115" t="s">
        <v>488</v>
      </c>
      <c r="C106" s="121" t="s">
        <v>1283</v>
      </c>
      <c r="D106" s="106"/>
      <c r="E106" s="115" t="s">
        <v>1362</v>
      </c>
      <c r="F106" s="116" t="s">
        <v>1612</v>
      </c>
      <c r="G106" s="101" t="s">
        <v>1143</v>
      </c>
      <c r="H106" s="110"/>
      <c r="I106" s="114"/>
      <c r="M106" s="82"/>
    </row>
    <row r="107" spans="1:13" ht="25.5">
      <c r="A107" s="131">
        <f t="shared" si="1"/>
        <v>103</v>
      </c>
      <c r="B107" s="115" t="s">
        <v>1284</v>
      </c>
      <c r="C107" s="135"/>
      <c r="D107" s="106"/>
      <c r="E107" s="115" t="s">
        <v>1363</v>
      </c>
      <c r="F107" s="116" t="s">
        <v>1613</v>
      </c>
      <c r="G107" s="101" t="s">
        <v>1285</v>
      </c>
      <c r="H107" s="110"/>
      <c r="I107" s="114"/>
      <c r="M107" s="82"/>
    </row>
    <row r="108" spans="1:13" ht="15.75">
      <c r="A108" s="131">
        <f t="shared" si="1"/>
        <v>104</v>
      </c>
      <c r="B108" s="115" t="s">
        <v>532</v>
      </c>
      <c r="C108" s="135"/>
      <c r="D108" s="106"/>
      <c r="E108" s="115"/>
      <c r="F108" s="116" t="s">
        <v>1614</v>
      </c>
      <c r="G108" s="101" t="s">
        <v>530</v>
      </c>
      <c r="H108" s="110"/>
      <c r="I108" s="114"/>
      <c r="M108" s="82"/>
    </row>
    <row r="109" spans="1:13" ht="25.5">
      <c r="A109" s="131">
        <f t="shared" si="1"/>
        <v>105</v>
      </c>
      <c r="B109" s="115" t="s">
        <v>100</v>
      </c>
      <c r="C109" s="106" t="s">
        <v>885</v>
      </c>
      <c r="D109" s="106"/>
      <c r="E109" s="115" t="s">
        <v>1364</v>
      </c>
      <c r="F109" s="116" t="s">
        <v>1615</v>
      </c>
      <c r="G109" s="101" t="s">
        <v>1144</v>
      </c>
      <c r="H109" s="110"/>
      <c r="I109" s="114"/>
      <c r="M109" s="82"/>
    </row>
    <row r="110" spans="1:13" s="398" customFormat="1" ht="25.5">
      <c r="A110" s="392">
        <f t="shared" si="1"/>
        <v>106</v>
      </c>
      <c r="B110" s="124" t="s">
        <v>1197</v>
      </c>
      <c r="C110" s="393" t="s">
        <v>1198</v>
      </c>
      <c r="D110" s="125"/>
      <c r="E110" s="124" t="s">
        <v>1366</v>
      </c>
      <c r="F110" s="394" t="s">
        <v>1616</v>
      </c>
      <c r="G110" s="395" t="s">
        <v>1146</v>
      </c>
      <c r="H110" s="396"/>
      <c r="I110" s="397"/>
      <c r="M110" s="399"/>
    </row>
    <row r="111" spans="1:13" ht="25.5">
      <c r="A111" s="131">
        <f t="shared" si="1"/>
        <v>107</v>
      </c>
      <c r="B111" s="115" t="s">
        <v>2030</v>
      </c>
      <c r="C111" s="122" t="s">
        <v>1286</v>
      </c>
      <c r="D111" s="106"/>
      <c r="E111" s="115" t="s">
        <v>1365</v>
      </c>
      <c r="F111" s="116" t="s">
        <v>1617</v>
      </c>
      <c r="G111" s="101" t="s">
        <v>1147</v>
      </c>
      <c r="H111" s="110"/>
      <c r="I111" s="114"/>
      <c r="M111" s="82"/>
    </row>
    <row r="112" spans="1:13" ht="25.5">
      <c r="A112" s="131">
        <f t="shared" si="1"/>
        <v>108</v>
      </c>
      <c r="B112" s="115" t="s">
        <v>367</v>
      </c>
      <c r="C112" s="121" t="s">
        <v>1287</v>
      </c>
      <c r="D112" s="106"/>
      <c r="E112" s="115" t="s">
        <v>1330</v>
      </c>
      <c r="F112" s="116" t="s">
        <v>1618</v>
      </c>
      <c r="G112" s="101" t="s">
        <v>1289</v>
      </c>
      <c r="H112" s="110"/>
      <c r="I112" s="114"/>
      <c r="M112" s="82"/>
    </row>
    <row r="113" spans="1:13" ht="25.5">
      <c r="A113" s="131">
        <f t="shared" si="1"/>
        <v>109</v>
      </c>
      <c r="B113" s="119" t="s">
        <v>1291</v>
      </c>
      <c r="C113" s="121" t="s">
        <v>1290</v>
      </c>
      <c r="D113" s="106"/>
      <c r="E113" s="119" t="s">
        <v>75</v>
      </c>
      <c r="F113" s="109" t="s">
        <v>1619</v>
      </c>
      <c r="G113" s="102" t="s">
        <v>1288</v>
      </c>
      <c r="H113" s="110"/>
      <c r="I113" s="114"/>
      <c r="M113" s="82"/>
    </row>
    <row r="114" spans="1:13" ht="15.75">
      <c r="A114" s="131">
        <f t="shared" si="1"/>
        <v>110</v>
      </c>
      <c r="B114" s="119" t="s">
        <v>1294</v>
      </c>
      <c r="C114" s="121" t="s">
        <v>1295</v>
      </c>
      <c r="D114" s="106"/>
      <c r="E114" s="108"/>
      <c r="F114" s="109" t="s">
        <v>1620</v>
      </c>
      <c r="G114" s="102" t="s">
        <v>1292</v>
      </c>
      <c r="H114" s="110"/>
      <c r="I114" s="114"/>
      <c r="M114" s="82"/>
    </row>
    <row r="115" spans="1:13" ht="15.75">
      <c r="A115" s="131">
        <f t="shared" si="1"/>
        <v>111</v>
      </c>
      <c r="B115" s="119" t="s">
        <v>1297</v>
      </c>
      <c r="C115" s="121" t="s">
        <v>1296</v>
      </c>
      <c r="D115" s="106" t="s">
        <v>887</v>
      </c>
      <c r="E115" s="108"/>
      <c r="F115" s="109" t="s">
        <v>1621</v>
      </c>
      <c r="G115" s="102" t="s">
        <v>1293</v>
      </c>
      <c r="H115" s="110"/>
      <c r="I115" s="114"/>
      <c r="M115" s="82"/>
    </row>
    <row r="116" spans="1:13" ht="25.5">
      <c r="A116" s="131">
        <f t="shared" si="1"/>
        <v>112</v>
      </c>
      <c r="B116" s="119" t="s">
        <v>185</v>
      </c>
      <c r="C116" s="135"/>
      <c r="D116" s="106"/>
      <c r="E116" s="119" t="s">
        <v>1335</v>
      </c>
      <c r="F116" s="109" t="s">
        <v>1622</v>
      </c>
      <c r="G116" s="102" t="s">
        <v>1148</v>
      </c>
      <c r="H116" s="110"/>
      <c r="I116" s="114"/>
      <c r="M116" s="82"/>
    </row>
    <row r="117" spans="1:13" ht="38.25">
      <c r="A117" s="131">
        <f t="shared" si="1"/>
        <v>113</v>
      </c>
      <c r="B117" s="119" t="s">
        <v>593</v>
      </c>
      <c r="C117" s="106" t="s">
        <v>263</v>
      </c>
      <c r="D117" s="106"/>
      <c r="E117" s="108" t="s">
        <v>76</v>
      </c>
      <c r="F117" s="109" t="s">
        <v>1623</v>
      </c>
      <c r="G117" s="102">
        <v>89170470824</v>
      </c>
      <c r="H117" s="110"/>
      <c r="I117" s="114"/>
      <c r="M117" s="82"/>
    </row>
    <row r="118" spans="1:13" ht="25.5">
      <c r="A118" s="131">
        <f t="shared" si="1"/>
        <v>114</v>
      </c>
      <c r="B118" s="119" t="s">
        <v>1298</v>
      </c>
      <c r="C118" s="121" t="s">
        <v>1299</v>
      </c>
      <c r="D118" s="106"/>
      <c r="E118" s="119" t="s">
        <v>1331</v>
      </c>
      <c r="F118" s="109" t="s">
        <v>1178</v>
      </c>
      <c r="G118" s="95" t="s">
        <v>1304</v>
      </c>
      <c r="H118" s="110"/>
      <c r="I118" s="114"/>
      <c r="M118" s="82"/>
    </row>
    <row r="119" spans="1:13" ht="15.75">
      <c r="A119" s="131">
        <f t="shared" si="1"/>
        <v>115</v>
      </c>
      <c r="B119" s="108"/>
      <c r="C119" s="106"/>
      <c r="D119" s="106"/>
      <c r="E119" s="108"/>
      <c r="F119" s="109" t="s">
        <v>1624</v>
      </c>
      <c r="G119" s="102" t="s">
        <v>249</v>
      </c>
      <c r="H119" s="110"/>
      <c r="I119" s="114"/>
      <c r="M119" s="82"/>
    </row>
    <row r="120" spans="1:13" ht="25.5">
      <c r="A120" s="131">
        <f t="shared" si="1"/>
        <v>116</v>
      </c>
      <c r="B120" s="119" t="s">
        <v>1302</v>
      </c>
      <c r="C120" s="121" t="s">
        <v>1301</v>
      </c>
      <c r="D120" s="106"/>
      <c r="E120" s="119" t="s">
        <v>1332</v>
      </c>
      <c r="F120" s="109" t="s">
        <v>1177</v>
      </c>
      <c r="G120" s="102" t="s">
        <v>1300</v>
      </c>
      <c r="H120" s="110"/>
      <c r="I120" s="114"/>
      <c r="M120" s="82"/>
    </row>
    <row r="121" spans="1:13" ht="25.5">
      <c r="A121" s="131">
        <f t="shared" si="1"/>
        <v>117</v>
      </c>
      <c r="B121" s="119" t="s">
        <v>1303</v>
      </c>
      <c r="C121" s="135"/>
      <c r="D121" s="106"/>
      <c r="E121" s="119" t="s">
        <v>1333</v>
      </c>
      <c r="F121" s="109" t="s">
        <v>1625</v>
      </c>
      <c r="G121" s="102" t="s">
        <v>1149</v>
      </c>
      <c r="H121" s="110"/>
      <c r="I121" s="114"/>
      <c r="M121" s="82"/>
    </row>
    <row r="122" spans="1:13" ht="38.25">
      <c r="A122" s="131">
        <f t="shared" si="1"/>
        <v>118</v>
      </c>
      <c r="B122" s="108" t="s">
        <v>891</v>
      </c>
      <c r="C122" s="106" t="s">
        <v>892</v>
      </c>
      <c r="D122" s="106"/>
      <c r="E122" s="108" t="s">
        <v>1336</v>
      </c>
      <c r="F122" s="109" t="s">
        <v>1176</v>
      </c>
      <c r="G122" s="95" t="s">
        <v>893</v>
      </c>
      <c r="H122" s="110"/>
      <c r="I122" s="114"/>
      <c r="M122" s="82"/>
    </row>
    <row r="123" spans="1:13" ht="25.5">
      <c r="A123" s="392">
        <f t="shared" si="1"/>
        <v>119</v>
      </c>
      <c r="B123" s="400" t="s">
        <v>1954</v>
      </c>
      <c r="C123" s="401" t="s">
        <v>894</v>
      </c>
      <c r="D123" s="401"/>
      <c r="E123" s="400" t="s">
        <v>1345</v>
      </c>
      <c r="F123" s="400" t="s">
        <v>1179</v>
      </c>
      <c r="G123" s="402" t="s">
        <v>1557</v>
      </c>
      <c r="H123" s="403"/>
      <c r="I123" s="114"/>
      <c r="M123" s="82"/>
    </row>
    <row r="124" spans="1:13" ht="38.25">
      <c r="A124" s="131">
        <f t="shared" si="1"/>
        <v>120</v>
      </c>
      <c r="B124" s="112" t="s">
        <v>2387</v>
      </c>
      <c r="C124" s="107" t="s">
        <v>895</v>
      </c>
      <c r="D124" s="107"/>
      <c r="E124" s="112" t="s">
        <v>1556</v>
      </c>
      <c r="F124" s="112" t="s">
        <v>1045</v>
      </c>
      <c r="G124" s="99" t="s">
        <v>896</v>
      </c>
      <c r="H124" s="110"/>
      <c r="I124" s="114"/>
      <c r="M124" s="83"/>
    </row>
    <row r="125" spans="1:13" ht="28.5" customHeight="1">
      <c r="A125" s="131">
        <f t="shared" si="1"/>
        <v>121</v>
      </c>
      <c r="B125" s="112"/>
      <c r="C125" s="107"/>
      <c r="D125" s="107"/>
      <c r="E125" s="112"/>
      <c r="F125" s="112" t="s">
        <v>1180</v>
      </c>
      <c r="G125" s="99"/>
      <c r="H125" s="110"/>
      <c r="I125" s="114"/>
      <c r="M125" s="83"/>
    </row>
    <row r="126" spans="1:13" ht="38.25">
      <c r="A126" s="131">
        <f t="shared" si="1"/>
        <v>122</v>
      </c>
      <c r="B126" s="112" t="s">
        <v>898</v>
      </c>
      <c r="C126" s="107" t="s">
        <v>899</v>
      </c>
      <c r="D126" s="107"/>
      <c r="E126" s="112" t="s">
        <v>1337</v>
      </c>
      <c r="F126" s="112" t="s">
        <v>1181</v>
      </c>
      <c r="G126" s="99" t="s">
        <v>900</v>
      </c>
      <c r="H126" s="110"/>
      <c r="I126" s="114"/>
      <c r="M126" s="85"/>
    </row>
    <row r="127" spans="1:13" ht="38.25">
      <c r="A127" s="131">
        <f t="shared" si="1"/>
        <v>123</v>
      </c>
      <c r="B127" s="112" t="s">
        <v>715</v>
      </c>
      <c r="C127" s="107" t="s">
        <v>897</v>
      </c>
      <c r="D127" s="107"/>
      <c r="E127" s="112" t="s">
        <v>1338</v>
      </c>
      <c r="F127" s="112" t="s">
        <v>1182</v>
      </c>
      <c r="G127" s="99" t="s">
        <v>1573</v>
      </c>
      <c r="H127" s="110"/>
      <c r="I127" s="114"/>
      <c r="M127" s="85"/>
    </row>
    <row r="128" spans="1:13" ht="38.25">
      <c r="A128" s="131">
        <f t="shared" si="1"/>
        <v>124</v>
      </c>
      <c r="B128" s="112" t="s">
        <v>901</v>
      </c>
      <c r="C128" s="107" t="s">
        <v>902</v>
      </c>
      <c r="D128" s="107"/>
      <c r="E128" s="112" t="s">
        <v>1339</v>
      </c>
      <c r="F128" s="112" t="s">
        <v>1183</v>
      </c>
      <c r="G128" s="99" t="s">
        <v>903</v>
      </c>
      <c r="H128" s="110"/>
      <c r="I128" s="114"/>
      <c r="M128" s="81"/>
    </row>
    <row r="129" spans="1:13" ht="25.5">
      <c r="A129" s="131">
        <f t="shared" si="1"/>
        <v>125</v>
      </c>
      <c r="B129" s="112" t="s">
        <v>904</v>
      </c>
      <c r="C129" s="107" t="s">
        <v>905</v>
      </c>
      <c r="D129" s="107"/>
      <c r="E129" s="112" t="s">
        <v>1353</v>
      </c>
      <c r="F129" s="112" t="s">
        <v>1184</v>
      </c>
      <c r="G129" s="99" t="s">
        <v>1354</v>
      </c>
      <c r="H129" s="110"/>
      <c r="I129" s="114"/>
      <c r="M129" s="81"/>
    </row>
    <row r="130" spans="1:13" ht="15">
      <c r="A130" s="131">
        <f t="shared" si="1"/>
        <v>126</v>
      </c>
      <c r="B130" s="119" t="s">
        <v>1306</v>
      </c>
      <c r="C130" s="121" t="s">
        <v>1307</v>
      </c>
      <c r="D130" s="106"/>
      <c r="E130" s="108"/>
      <c r="F130" s="119" t="s">
        <v>1626</v>
      </c>
      <c r="G130" s="95" t="s">
        <v>1305</v>
      </c>
      <c r="H130" s="110"/>
      <c r="I130" s="114"/>
      <c r="M130" s="81"/>
    </row>
    <row r="131" spans="1:13" ht="25.5">
      <c r="A131" s="131">
        <f t="shared" si="1"/>
        <v>127</v>
      </c>
      <c r="B131" s="115" t="s">
        <v>1309</v>
      </c>
      <c r="C131" s="121" t="s">
        <v>1308</v>
      </c>
      <c r="D131" s="106"/>
      <c r="E131" s="115" t="s">
        <v>1340</v>
      </c>
      <c r="F131" s="115" t="s">
        <v>1627</v>
      </c>
      <c r="G131" s="103" t="s">
        <v>595</v>
      </c>
      <c r="H131" s="110"/>
      <c r="I131" s="114"/>
      <c r="M131" s="81"/>
    </row>
    <row r="132" spans="1:13" ht="25.5">
      <c r="A132" s="131">
        <f t="shared" si="1"/>
        <v>128</v>
      </c>
      <c r="B132" s="119" t="s">
        <v>134</v>
      </c>
      <c r="C132" s="135"/>
      <c r="D132" s="106"/>
      <c r="E132" s="119" t="s">
        <v>61</v>
      </c>
      <c r="F132" s="119" t="s">
        <v>1628</v>
      </c>
      <c r="G132" s="95" t="s">
        <v>132</v>
      </c>
      <c r="H132" s="110"/>
      <c r="I132" s="114"/>
      <c r="M132" s="81"/>
    </row>
    <row r="133" spans="1:13" ht="25.5">
      <c r="A133" s="131">
        <f t="shared" si="1"/>
        <v>129</v>
      </c>
      <c r="B133" s="115" t="s">
        <v>1934</v>
      </c>
      <c r="C133" s="135"/>
      <c r="D133" s="106"/>
      <c r="E133" s="115" t="s">
        <v>62</v>
      </c>
      <c r="F133" s="115" t="s">
        <v>1629</v>
      </c>
      <c r="G133" s="103" t="s">
        <v>1313</v>
      </c>
      <c r="H133" s="110"/>
      <c r="I133" s="114"/>
      <c r="M133" s="81"/>
    </row>
    <row r="134" spans="1:9" ht="25.5">
      <c r="A134" s="131">
        <f t="shared" si="1"/>
        <v>130</v>
      </c>
      <c r="B134" s="115" t="s">
        <v>512</v>
      </c>
      <c r="C134" s="135"/>
      <c r="D134" s="106"/>
      <c r="E134" s="115" t="s">
        <v>63</v>
      </c>
      <c r="F134" s="115" t="s">
        <v>1630</v>
      </c>
      <c r="G134" s="103" t="s">
        <v>1452</v>
      </c>
      <c r="H134" s="110"/>
      <c r="I134" s="114"/>
    </row>
    <row r="135" spans="1:9" ht="25.5">
      <c r="A135" s="131">
        <f aca="true" t="shared" si="2" ref="A135:A168">A134+1</f>
        <v>131</v>
      </c>
      <c r="B135" s="115" t="s">
        <v>2012</v>
      </c>
      <c r="C135" s="135"/>
      <c r="D135" s="106"/>
      <c r="E135" s="115" t="s">
        <v>64</v>
      </c>
      <c r="F135" s="115" t="s">
        <v>1631</v>
      </c>
      <c r="G135" s="103" t="s">
        <v>1312</v>
      </c>
      <c r="H135" s="110"/>
      <c r="I135" s="114"/>
    </row>
    <row r="136" spans="1:9" ht="25.5">
      <c r="A136" s="131">
        <f t="shared" si="2"/>
        <v>132</v>
      </c>
      <c r="B136" s="115" t="s">
        <v>99</v>
      </c>
      <c r="C136" s="135"/>
      <c r="D136" s="106"/>
      <c r="E136" s="115" t="s">
        <v>65</v>
      </c>
      <c r="F136" s="115" t="s">
        <v>1644</v>
      </c>
      <c r="G136" s="103" t="s">
        <v>1267</v>
      </c>
      <c r="H136" s="110"/>
      <c r="I136" s="120"/>
    </row>
    <row r="137" spans="1:9" ht="25.5">
      <c r="A137" s="131">
        <f t="shared" si="2"/>
        <v>133</v>
      </c>
      <c r="B137" s="124" t="s">
        <v>2033</v>
      </c>
      <c r="C137" s="136"/>
      <c r="D137" s="125"/>
      <c r="E137" s="124" t="s">
        <v>2034</v>
      </c>
      <c r="F137" s="124" t="s">
        <v>2032</v>
      </c>
      <c r="G137" s="126" t="s">
        <v>36</v>
      </c>
      <c r="H137" s="110"/>
      <c r="I137" s="114"/>
    </row>
    <row r="138" spans="1:9" ht="25.5">
      <c r="A138" s="131">
        <f t="shared" si="2"/>
        <v>134</v>
      </c>
      <c r="B138" s="115" t="s">
        <v>2037</v>
      </c>
      <c r="C138" s="135"/>
      <c r="D138" s="106"/>
      <c r="E138" s="115" t="s">
        <v>66</v>
      </c>
      <c r="F138" s="115" t="s">
        <v>1632</v>
      </c>
      <c r="G138" s="103" t="s">
        <v>1151</v>
      </c>
      <c r="H138" s="110"/>
      <c r="I138" s="114"/>
    </row>
    <row r="139" spans="1:9" ht="25.5">
      <c r="A139" s="131">
        <f t="shared" si="2"/>
        <v>135</v>
      </c>
      <c r="B139" s="115" t="s">
        <v>2041</v>
      </c>
      <c r="C139" s="123" t="s">
        <v>1310</v>
      </c>
      <c r="D139" s="106"/>
      <c r="E139" s="115" t="s">
        <v>67</v>
      </c>
      <c r="F139" s="115" t="s">
        <v>1185</v>
      </c>
      <c r="G139" s="103" t="s">
        <v>68</v>
      </c>
      <c r="H139" s="110"/>
      <c r="I139" s="114"/>
    </row>
    <row r="140" spans="1:9" ht="25.5">
      <c r="A140" s="131">
        <f t="shared" si="2"/>
        <v>136</v>
      </c>
      <c r="B140" s="119" t="s">
        <v>276</v>
      </c>
      <c r="C140" s="139" t="s">
        <v>1199</v>
      </c>
      <c r="D140" s="106"/>
      <c r="E140" s="115" t="s">
        <v>1201</v>
      </c>
      <c r="F140" s="119" t="s">
        <v>1200</v>
      </c>
      <c r="G140" s="102" t="s">
        <v>186</v>
      </c>
      <c r="H140" s="110"/>
      <c r="I140" s="114"/>
    </row>
    <row r="141" spans="1:9" ht="25.5">
      <c r="A141" s="131">
        <f t="shared" si="2"/>
        <v>137</v>
      </c>
      <c r="B141" s="108" t="s">
        <v>915</v>
      </c>
      <c r="C141" s="106" t="s">
        <v>916</v>
      </c>
      <c r="D141" s="106"/>
      <c r="E141" s="108" t="s">
        <v>77</v>
      </c>
      <c r="F141" s="108" t="s">
        <v>1266</v>
      </c>
      <c r="G141" s="95" t="s">
        <v>1311</v>
      </c>
      <c r="H141" s="110"/>
      <c r="I141" s="114"/>
    </row>
    <row r="142" spans="1:9" ht="36" customHeight="1">
      <c r="A142" s="131">
        <f t="shared" si="2"/>
        <v>138</v>
      </c>
      <c r="B142" s="108" t="s">
        <v>1236</v>
      </c>
      <c r="C142" s="106" t="s">
        <v>1150</v>
      </c>
      <c r="D142" s="106"/>
      <c r="E142" s="108" t="s">
        <v>1152</v>
      </c>
      <c r="F142" s="109" t="s">
        <v>1633</v>
      </c>
      <c r="G142" s="109" t="s">
        <v>1342</v>
      </c>
      <c r="H142" s="110"/>
      <c r="I142" s="114"/>
    </row>
    <row r="143" spans="1:9" ht="25.5">
      <c r="A143" s="131">
        <f t="shared" si="2"/>
        <v>139</v>
      </c>
      <c r="B143" s="108" t="s">
        <v>1572</v>
      </c>
      <c r="C143" s="106" t="s">
        <v>1344</v>
      </c>
      <c r="D143" s="106"/>
      <c r="E143" s="112" t="s">
        <v>69</v>
      </c>
      <c r="F143" s="108" t="s">
        <v>1554</v>
      </c>
      <c r="G143" s="109" t="s">
        <v>1346</v>
      </c>
      <c r="H143" s="110"/>
      <c r="I143" s="114"/>
    </row>
    <row r="144" spans="1:9" ht="38.25">
      <c r="A144" s="131">
        <f t="shared" si="2"/>
        <v>140</v>
      </c>
      <c r="B144" s="108" t="s">
        <v>1347</v>
      </c>
      <c r="C144" s="106" t="s">
        <v>1348</v>
      </c>
      <c r="D144" s="106"/>
      <c r="E144" s="108" t="s">
        <v>70</v>
      </c>
      <c r="F144" s="109" t="s">
        <v>1186</v>
      </c>
      <c r="G144" s="95" t="s">
        <v>1349</v>
      </c>
      <c r="H144" s="110"/>
      <c r="I144" s="114"/>
    </row>
    <row r="145" spans="1:9" ht="38.25">
      <c r="A145" s="131">
        <f t="shared" si="2"/>
        <v>141</v>
      </c>
      <c r="B145" s="108" t="s">
        <v>1350</v>
      </c>
      <c r="C145" s="106" t="s">
        <v>1351</v>
      </c>
      <c r="D145" s="106"/>
      <c r="E145" s="108" t="s">
        <v>71</v>
      </c>
      <c r="F145" s="109" t="s">
        <v>1555</v>
      </c>
      <c r="G145" s="95" t="s">
        <v>1352</v>
      </c>
      <c r="H145" s="110"/>
      <c r="I145" s="111"/>
    </row>
    <row r="146" spans="1:9" ht="38.25">
      <c r="A146" s="131">
        <f t="shared" si="2"/>
        <v>142</v>
      </c>
      <c r="B146" s="108" t="s">
        <v>1229</v>
      </c>
      <c r="C146" s="106" t="s">
        <v>1558</v>
      </c>
      <c r="D146" s="106"/>
      <c r="E146" s="108" t="s">
        <v>1445</v>
      </c>
      <c r="F146" s="109" t="s">
        <v>1446</v>
      </c>
      <c r="G146" s="95" t="s">
        <v>1569</v>
      </c>
      <c r="H146" s="110"/>
      <c r="I146" s="114"/>
    </row>
    <row r="147" spans="1:9" s="134" customFormat="1" ht="25.5">
      <c r="A147" s="131">
        <f t="shared" si="2"/>
        <v>143</v>
      </c>
      <c r="B147" s="98"/>
      <c r="C147" s="91"/>
      <c r="D147" s="91"/>
      <c r="E147" s="98"/>
      <c r="F147" s="100" t="s">
        <v>1575</v>
      </c>
      <c r="G147" s="113" t="s">
        <v>1570</v>
      </c>
      <c r="H147" s="96"/>
      <c r="I147" s="110"/>
    </row>
    <row r="148" spans="1:9" ht="38.25">
      <c r="A148" s="131">
        <f t="shared" si="2"/>
        <v>144</v>
      </c>
      <c r="B148" s="108" t="s">
        <v>1231</v>
      </c>
      <c r="C148" s="106" t="s">
        <v>1447</v>
      </c>
      <c r="D148" s="106"/>
      <c r="E148" s="108" t="s">
        <v>1580</v>
      </c>
      <c r="F148" s="109" t="s">
        <v>1571</v>
      </c>
      <c r="G148" s="95" t="s">
        <v>1568</v>
      </c>
      <c r="H148" s="110"/>
      <c r="I148" s="114"/>
    </row>
    <row r="149" spans="1:9" ht="25.5">
      <c r="A149" s="131">
        <f t="shared" si="2"/>
        <v>145</v>
      </c>
      <c r="B149" s="112" t="s">
        <v>1228</v>
      </c>
      <c r="C149" s="107" t="s">
        <v>1574</v>
      </c>
      <c r="D149" s="107"/>
      <c r="E149" s="112" t="s">
        <v>1579</v>
      </c>
      <c r="F149" s="113" t="s">
        <v>1576</v>
      </c>
      <c r="G149" s="99" t="s">
        <v>1577</v>
      </c>
      <c r="H149" s="110"/>
      <c r="I149" s="114"/>
    </row>
    <row r="150" spans="1:9" ht="38.25">
      <c r="A150" s="131">
        <f t="shared" si="2"/>
        <v>146</v>
      </c>
      <c r="B150" s="112" t="s">
        <v>1233</v>
      </c>
      <c r="C150" s="107" t="s">
        <v>1578</v>
      </c>
      <c r="D150" s="107"/>
      <c r="E150" s="112" t="s">
        <v>1581</v>
      </c>
      <c r="F150" s="113" t="s">
        <v>1582</v>
      </c>
      <c r="G150" s="113" t="s">
        <v>1583</v>
      </c>
      <c r="H150" s="110"/>
      <c r="I150" s="114"/>
    </row>
    <row r="151" spans="1:9" ht="38.25">
      <c r="A151" s="131">
        <f t="shared" si="2"/>
        <v>147</v>
      </c>
      <c r="B151" s="112" t="s">
        <v>1584</v>
      </c>
      <c r="C151" s="107" t="s">
        <v>1585</v>
      </c>
      <c r="D151" s="107"/>
      <c r="E151" s="112" t="s">
        <v>1586</v>
      </c>
      <c r="F151" s="113" t="s">
        <v>1587</v>
      </c>
      <c r="G151" s="113" t="s">
        <v>1588</v>
      </c>
      <c r="H151" s="110"/>
      <c r="I151" s="114"/>
    </row>
    <row r="152" spans="1:9" ht="25.5">
      <c r="A152" s="131">
        <f t="shared" si="2"/>
        <v>148</v>
      </c>
      <c r="B152" s="112" t="s">
        <v>1230</v>
      </c>
      <c r="C152" s="107" t="s">
        <v>1465</v>
      </c>
      <c r="D152" s="107"/>
      <c r="E152" s="112" t="s">
        <v>1466</v>
      </c>
      <c r="F152" s="113" t="s">
        <v>1467</v>
      </c>
      <c r="G152" s="113" t="s">
        <v>1468</v>
      </c>
      <c r="H152" s="110"/>
      <c r="I152" s="114"/>
    </row>
    <row r="153" spans="1:9" ht="25.5">
      <c r="A153" s="131">
        <f t="shared" si="2"/>
        <v>149</v>
      </c>
      <c r="B153" s="112" t="s">
        <v>1343</v>
      </c>
      <c r="C153" s="107" t="s">
        <v>1469</v>
      </c>
      <c r="D153" s="107"/>
      <c r="E153" s="112" t="s">
        <v>1464</v>
      </c>
      <c r="F153" s="113" t="s">
        <v>1219</v>
      </c>
      <c r="G153" s="113" t="s">
        <v>1470</v>
      </c>
      <c r="H153" s="110"/>
      <c r="I153" s="114"/>
    </row>
    <row r="154" spans="1:9" ht="38.25">
      <c r="A154" s="131">
        <f t="shared" si="2"/>
        <v>150</v>
      </c>
      <c r="B154" s="112" t="s">
        <v>1220</v>
      </c>
      <c r="C154" s="107" t="s">
        <v>1221</v>
      </c>
      <c r="D154" s="107"/>
      <c r="E154" s="112" t="s">
        <v>1223</v>
      </c>
      <c r="F154" s="112" t="s">
        <v>1187</v>
      </c>
      <c r="G154" s="113" t="s">
        <v>1222</v>
      </c>
      <c r="H154" s="110"/>
      <c r="I154" s="114"/>
    </row>
    <row r="155" spans="1:9" ht="38.25">
      <c r="A155" s="131">
        <f t="shared" si="2"/>
        <v>151</v>
      </c>
      <c r="B155" s="144" t="s">
        <v>1202</v>
      </c>
      <c r="C155" s="145" t="s">
        <v>1203</v>
      </c>
      <c r="D155" s="142" t="s">
        <v>887</v>
      </c>
      <c r="E155" s="141" t="s">
        <v>1204</v>
      </c>
      <c r="F155" s="143" t="s">
        <v>1205</v>
      </c>
      <c r="G155" s="143" t="s">
        <v>1206</v>
      </c>
      <c r="H155" s="110"/>
      <c r="I155" s="114"/>
    </row>
    <row r="156" spans="1:9" ht="15">
      <c r="A156" s="140">
        <f t="shared" si="2"/>
        <v>152</v>
      </c>
      <c r="B156" s="141"/>
      <c r="C156" s="142"/>
      <c r="D156" s="142"/>
      <c r="E156" s="141"/>
      <c r="F156" s="143" t="s">
        <v>1207</v>
      </c>
      <c r="G156" s="143"/>
      <c r="H156" s="110"/>
      <c r="I156" s="114"/>
    </row>
    <row r="157" spans="1:9" ht="15">
      <c r="A157" s="140"/>
      <c r="B157" s="141"/>
      <c r="C157" s="142"/>
      <c r="D157" s="142"/>
      <c r="E157" s="141"/>
      <c r="F157" s="143" t="s">
        <v>324</v>
      </c>
      <c r="G157" s="143"/>
      <c r="H157" s="110"/>
      <c r="I157" s="114"/>
    </row>
    <row r="158" spans="1:9" ht="25.5">
      <c r="A158" s="140">
        <f>A156+1</f>
        <v>153</v>
      </c>
      <c r="B158" s="141" t="s">
        <v>1208</v>
      </c>
      <c r="C158" s="142" t="s">
        <v>1209</v>
      </c>
      <c r="D158" s="142" t="s">
        <v>1210</v>
      </c>
      <c r="E158" s="141" t="s">
        <v>1211</v>
      </c>
      <c r="F158" s="143" t="s">
        <v>1212</v>
      </c>
      <c r="G158" s="143" t="s">
        <v>1213</v>
      </c>
      <c r="H158" s="110"/>
      <c r="I158" s="114"/>
    </row>
    <row r="159" spans="1:9" ht="38.25">
      <c r="A159" s="140">
        <f t="shared" si="2"/>
        <v>154</v>
      </c>
      <c r="B159" s="146" t="s">
        <v>1053</v>
      </c>
      <c r="C159" s="142" t="s">
        <v>1054</v>
      </c>
      <c r="D159" s="142" t="s">
        <v>1055</v>
      </c>
      <c r="E159" s="146" t="s">
        <v>1056</v>
      </c>
      <c r="F159" s="146" t="s">
        <v>1057</v>
      </c>
      <c r="G159" s="143" t="s">
        <v>1058</v>
      </c>
      <c r="H159" s="110"/>
      <c r="I159" s="114"/>
    </row>
    <row r="160" spans="1:9" ht="38.25">
      <c r="A160" s="140">
        <f t="shared" si="2"/>
        <v>155</v>
      </c>
      <c r="B160" s="144" t="s">
        <v>1059</v>
      </c>
      <c r="C160" s="142" t="s">
        <v>1060</v>
      </c>
      <c r="D160" s="142" t="s">
        <v>887</v>
      </c>
      <c r="E160" s="146" t="s">
        <v>1061</v>
      </c>
      <c r="F160" s="146" t="s">
        <v>1062</v>
      </c>
      <c r="G160" s="146" t="s">
        <v>1063</v>
      </c>
      <c r="H160" s="110"/>
      <c r="I160" s="114"/>
    </row>
    <row r="161" spans="1:9" ht="38.25">
      <c r="A161" s="140">
        <f t="shared" si="2"/>
        <v>156</v>
      </c>
      <c r="B161" s="141" t="s">
        <v>1064</v>
      </c>
      <c r="C161" s="142" t="s">
        <v>1065</v>
      </c>
      <c r="D161" s="142" t="s">
        <v>884</v>
      </c>
      <c r="E161" s="141" t="s">
        <v>1066</v>
      </c>
      <c r="F161" s="143" t="s">
        <v>1067</v>
      </c>
      <c r="G161" s="143" t="s">
        <v>1068</v>
      </c>
      <c r="H161" s="110"/>
      <c r="I161" s="114"/>
    </row>
    <row r="162" spans="1:9" ht="25.5">
      <c r="A162" s="140">
        <f t="shared" si="2"/>
        <v>157</v>
      </c>
      <c r="B162" s="141"/>
      <c r="C162" s="142"/>
      <c r="D162" s="142"/>
      <c r="E162" s="141"/>
      <c r="F162" s="143" t="s">
        <v>1069</v>
      </c>
      <c r="G162" s="143"/>
      <c r="H162" s="110"/>
      <c r="I162" s="114"/>
    </row>
    <row r="163" spans="1:9" ht="25.5">
      <c r="A163" s="140">
        <f t="shared" si="2"/>
        <v>158</v>
      </c>
      <c r="B163" s="141"/>
      <c r="C163" s="142"/>
      <c r="D163" s="142"/>
      <c r="E163" s="141"/>
      <c r="F163" s="143" t="s">
        <v>1070</v>
      </c>
      <c r="G163" s="143"/>
      <c r="H163" s="110"/>
      <c r="I163" s="114"/>
    </row>
    <row r="164" spans="1:9" ht="51">
      <c r="A164" s="140">
        <f t="shared" si="2"/>
        <v>159</v>
      </c>
      <c r="B164" s="141" t="s">
        <v>1071</v>
      </c>
      <c r="C164" s="142" t="s">
        <v>1072</v>
      </c>
      <c r="D164" s="142" t="s">
        <v>887</v>
      </c>
      <c r="E164" s="141" t="s">
        <v>1073</v>
      </c>
      <c r="F164" s="143" t="s">
        <v>1074</v>
      </c>
      <c r="G164" s="143" t="s">
        <v>1075</v>
      </c>
      <c r="H164" s="110"/>
      <c r="I164" s="114"/>
    </row>
    <row r="165" spans="1:9" ht="51">
      <c r="A165" s="140">
        <f t="shared" si="2"/>
        <v>160</v>
      </c>
      <c r="B165" s="141" t="s">
        <v>1076</v>
      </c>
      <c r="C165" s="142" t="s">
        <v>1077</v>
      </c>
      <c r="D165" s="142" t="s">
        <v>1078</v>
      </c>
      <c r="E165" s="141" t="s">
        <v>1079</v>
      </c>
      <c r="F165" s="143" t="s">
        <v>1080</v>
      </c>
      <c r="G165" s="143"/>
      <c r="H165" s="110"/>
      <c r="I165" s="114"/>
    </row>
    <row r="166" spans="1:9" ht="25.5">
      <c r="A166" s="140">
        <f t="shared" si="2"/>
        <v>161</v>
      </c>
      <c r="B166" s="141"/>
      <c r="C166" s="142"/>
      <c r="D166" s="142"/>
      <c r="E166" s="141"/>
      <c r="F166" s="143" t="s">
        <v>1081</v>
      </c>
      <c r="G166" s="143"/>
      <c r="H166" s="110"/>
      <c r="I166" s="114"/>
    </row>
    <row r="167" spans="1:9" ht="25.5">
      <c r="A167" s="140">
        <f t="shared" si="2"/>
        <v>162</v>
      </c>
      <c r="B167" s="141"/>
      <c r="C167" s="142"/>
      <c r="D167" s="142"/>
      <c r="E167" s="141"/>
      <c r="F167" s="143" t="s">
        <v>1082</v>
      </c>
      <c r="G167" s="143"/>
      <c r="H167" s="110"/>
      <c r="I167" s="114"/>
    </row>
    <row r="168" spans="1:9" ht="38.25">
      <c r="A168" s="140">
        <f t="shared" si="2"/>
        <v>163</v>
      </c>
      <c r="B168" s="141" t="s">
        <v>1656</v>
      </c>
      <c r="C168" s="142" t="s">
        <v>1083</v>
      </c>
      <c r="D168" s="142" t="s">
        <v>908</v>
      </c>
      <c r="E168" s="141" t="s">
        <v>1084</v>
      </c>
      <c r="F168" s="143" t="s">
        <v>1085</v>
      </c>
      <c r="G168" s="143" t="s">
        <v>912</v>
      </c>
      <c r="H168" s="110"/>
      <c r="I168" s="114"/>
    </row>
    <row r="169" spans="1:9" ht="25.5">
      <c r="A169" s="140">
        <v>146</v>
      </c>
      <c r="B169" s="141" t="s">
        <v>1086</v>
      </c>
      <c r="C169" s="142" t="s">
        <v>1087</v>
      </c>
      <c r="D169" s="142" t="s">
        <v>887</v>
      </c>
      <c r="E169" s="141" t="s">
        <v>1088</v>
      </c>
      <c r="F169" s="143" t="s">
        <v>105</v>
      </c>
      <c r="G169" s="147" t="s">
        <v>832</v>
      </c>
      <c r="H169" s="110"/>
      <c r="I169" s="114"/>
    </row>
    <row r="170" spans="1:9" ht="15">
      <c r="A170" s="131"/>
      <c r="B170" s="112" t="s">
        <v>835</v>
      </c>
      <c r="C170" s="107"/>
      <c r="D170" s="107"/>
      <c r="E170" s="112"/>
      <c r="F170" s="112" t="s">
        <v>1004</v>
      </c>
      <c r="G170" s="113" t="s">
        <v>836</v>
      </c>
      <c r="H170" s="110"/>
      <c r="I170" s="114"/>
    </row>
    <row r="171" spans="1:9" ht="15">
      <c r="A171" s="131"/>
      <c r="B171" s="112" t="s">
        <v>841</v>
      </c>
      <c r="C171" s="107"/>
      <c r="D171" s="107"/>
      <c r="E171" s="112"/>
      <c r="F171" s="112" t="s">
        <v>1093</v>
      </c>
      <c r="G171" s="113" t="s">
        <v>307</v>
      </c>
      <c r="H171" s="110"/>
      <c r="I171" s="114"/>
    </row>
    <row r="172" spans="1:9" ht="25.5">
      <c r="A172" s="131"/>
      <c r="B172" s="112" t="s">
        <v>308</v>
      </c>
      <c r="C172" s="107" t="s">
        <v>318</v>
      </c>
      <c r="D172" s="107" t="s">
        <v>887</v>
      </c>
      <c r="E172" s="112" t="s">
        <v>319</v>
      </c>
      <c r="F172" s="112" t="s">
        <v>842</v>
      </c>
      <c r="G172" s="113" t="s">
        <v>843</v>
      </c>
      <c r="H172" s="110"/>
      <c r="I172" s="114"/>
    </row>
    <row r="173" spans="1:9" ht="25.5">
      <c r="A173" s="131"/>
      <c r="B173" s="112" t="s">
        <v>313</v>
      </c>
      <c r="C173" s="107"/>
      <c r="D173" s="107"/>
      <c r="E173" s="112" t="s">
        <v>314</v>
      </c>
      <c r="F173" s="112" t="s">
        <v>290</v>
      </c>
      <c r="G173" s="113" t="s">
        <v>315</v>
      </c>
      <c r="H173" s="110"/>
      <c r="I173" s="114"/>
    </row>
    <row r="174" spans="1:9" ht="15">
      <c r="A174" s="131"/>
      <c r="B174" s="112" t="s">
        <v>291</v>
      </c>
      <c r="C174" s="107"/>
      <c r="D174" s="107"/>
      <c r="E174" s="112"/>
      <c r="F174" s="112" t="s">
        <v>309</v>
      </c>
      <c r="G174" s="113" t="s">
        <v>292</v>
      </c>
      <c r="H174" s="110"/>
      <c r="I174" s="114"/>
    </row>
    <row r="175" spans="1:9" ht="25.5">
      <c r="A175" s="131"/>
      <c r="B175" s="112" t="s">
        <v>293</v>
      </c>
      <c r="C175" s="107" t="s">
        <v>321</v>
      </c>
      <c r="D175" s="107" t="s">
        <v>909</v>
      </c>
      <c r="E175" s="112" t="s">
        <v>320</v>
      </c>
      <c r="F175" s="112" t="s">
        <v>294</v>
      </c>
      <c r="G175" s="113" t="s">
        <v>310</v>
      </c>
      <c r="H175" s="110"/>
      <c r="I175" s="114"/>
    </row>
    <row r="176" spans="1:9" ht="51">
      <c r="A176" s="131"/>
      <c r="B176" s="112" t="s">
        <v>295</v>
      </c>
      <c r="C176" s="107"/>
      <c r="D176" s="107"/>
      <c r="E176" s="112" t="s">
        <v>322</v>
      </c>
      <c r="F176" s="112" t="s">
        <v>296</v>
      </c>
      <c r="G176" s="113" t="s">
        <v>297</v>
      </c>
      <c r="H176" s="110"/>
      <c r="I176" s="114"/>
    </row>
    <row r="177" spans="1:9" ht="25.5">
      <c r="A177" s="131"/>
      <c r="B177" s="112" t="s">
        <v>282</v>
      </c>
      <c r="C177" s="107"/>
      <c r="D177" s="107"/>
      <c r="E177" s="112"/>
      <c r="F177" s="112" t="s">
        <v>283</v>
      </c>
      <c r="G177" s="113" t="s">
        <v>284</v>
      </c>
      <c r="H177" s="110"/>
      <c r="I177" s="114"/>
    </row>
    <row r="178" spans="1:9" ht="15">
      <c r="A178" s="131"/>
      <c r="B178" s="112" t="s">
        <v>311</v>
      </c>
      <c r="C178" s="107"/>
      <c r="D178" s="107"/>
      <c r="E178" s="112"/>
      <c r="F178" s="112" t="s">
        <v>101</v>
      </c>
      <c r="G178" s="113"/>
      <c r="H178" s="110"/>
      <c r="I178" s="114"/>
    </row>
    <row r="179" spans="1:9" ht="15">
      <c r="A179" s="131"/>
      <c r="B179" s="112" t="s">
        <v>285</v>
      </c>
      <c r="C179" s="107"/>
      <c r="D179" s="107"/>
      <c r="E179" s="112"/>
      <c r="F179" s="112" t="s">
        <v>286</v>
      </c>
      <c r="G179" s="113" t="s">
        <v>287</v>
      </c>
      <c r="H179" s="110"/>
      <c r="I179" s="114"/>
    </row>
    <row r="180" spans="1:9" ht="25.5">
      <c r="A180" s="131"/>
      <c r="B180" s="112" t="s">
        <v>848</v>
      </c>
      <c r="C180" s="107" t="s">
        <v>317</v>
      </c>
      <c r="D180" s="107" t="s">
        <v>887</v>
      </c>
      <c r="E180" s="112" t="s">
        <v>316</v>
      </c>
      <c r="F180" s="112" t="s">
        <v>833</v>
      </c>
      <c r="G180" s="113" t="s">
        <v>849</v>
      </c>
      <c r="H180" s="110"/>
      <c r="I180" s="114"/>
    </row>
    <row r="181" spans="1:9" ht="15">
      <c r="A181" s="131"/>
      <c r="B181" s="112" t="s">
        <v>312</v>
      </c>
      <c r="C181" s="107"/>
      <c r="D181" s="107"/>
      <c r="E181" s="112"/>
      <c r="F181" s="112" t="s">
        <v>281</v>
      </c>
      <c r="G181" s="113"/>
      <c r="H181" s="110"/>
      <c r="I181" s="114"/>
    </row>
    <row r="182" spans="1:9" ht="15">
      <c r="A182" s="131"/>
      <c r="B182" s="112" t="s">
        <v>298</v>
      </c>
      <c r="C182" s="107"/>
      <c r="D182" s="107"/>
      <c r="E182" s="112"/>
      <c r="F182" s="112" t="s">
        <v>876</v>
      </c>
      <c r="G182" s="113" t="s">
        <v>299</v>
      </c>
      <c r="H182" s="110"/>
      <c r="I182" s="114"/>
    </row>
    <row r="183" spans="1:9" ht="25.5">
      <c r="A183" s="131"/>
      <c r="B183" s="112" t="s">
        <v>323</v>
      </c>
      <c r="C183" s="107"/>
      <c r="D183" s="107"/>
      <c r="E183" s="112"/>
      <c r="F183" s="112"/>
      <c r="G183" s="113"/>
      <c r="H183" s="110"/>
      <c r="I183" s="114"/>
    </row>
    <row r="184" spans="1:9" ht="15">
      <c r="A184" s="131"/>
      <c r="B184" s="112"/>
      <c r="C184" s="107"/>
      <c r="D184" s="107"/>
      <c r="E184" s="112"/>
      <c r="F184" s="112"/>
      <c r="G184" s="113"/>
      <c r="H184" s="110"/>
      <c r="I184" s="114"/>
    </row>
    <row r="185" spans="1:9" ht="14.25" customHeight="1">
      <c r="A185" s="131"/>
      <c r="B185" s="112"/>
      <c r="C185" s="107"/>
      <c r="D185" s="107"/>
      <c r="E185" s="112"/>
      <c r="F185" s="112"/>
      <c r="G185" s="113"/>
      <c r="H185" s="110"/>
      <c r="I185" s="114"/>
    </row>
    <row r="186" spans="1:9" ht="15" hidden="1">
      <c r="A186" s="131"/>
      <c r="B186" s="112"/>
      <c r="C186" s="107"/>
      <c r="D186" s="107"/>
      <c r="E186" s="112"/>
      <c r="F186" s="112"/>
      <c r="G186" s="113"/>
      <c r="H186" s="110"/>
      <c r="I186" s="114"/>
    </row>
    <row r="187" spans="1:9" ht="15" hidden="1">
      <c r="A187" s="131"/>
      <c r="B187" s="112"/>
      <c r="C187" s="107"/>
      <c r="D187" s="107"/>
      <c r="E187" s="112"/>
      <c r="F187" s="112"/>
      <c r="G187" s="113"/>
      <c r="H187" s="110"/>
      <c r="I187" s="114"/>
    </row>
    <row r="188" spans="1:9" ht="15" hidden="1">
      <c r="A188" s="131"/>
      <c r="B188" s="112"/>
      <c r="C188" s="107"/>
      <c r="D188" s="107"/>
      <c r="E188" s="112"/>
      <c r="F188" s="112"/>
      <c r="G188" s="113"/>
      <c r="H188" s="110"/>
      <c r="I188" s="114"/>
    </row>
    <row r="189" spans="1:9" ht="15" hidden="1">
      <c r="A189" s="131"/>
      <c r="B189" s="112"/>
      <c r="C189" s="107"/>
      <c r="D189" s="107"/>
      <c r="E189" s="112"/>
      <c r="F189" s="112"/>
      <c r="G189" s="113"/>
      <c r="H189" s="110"/>
      <c r="I189" s="114"/>
    </row>
    <row r="190" spans="1:9" ht="15" hidden="1">
      <c r="A190" s="131"/>
      <c r="B190" s="112"/>
      <c r="C190" s="107"/>
      <c r="D190" s="107"/>
      <c r="E190" s="112"/>
      <c r="F190" s="112"/>
      <c r="G190" s="113"/>
      <c r="H190" s="110"/>
      <c r="I190" s="114"/>
    </row>
    <row r="191" spans="1:9" ht="15" hidden="1">
      <c r="A191" s="131"/>
      <c r="B191" s="112"/>
      <c r="C191" s="107"/>
      <c r="D191" s="107"/>
      <c r="E191" s="112"/>
      <c r="F191" s="112"/>
      <c r="G191" s="113"/>
      <c r="H191" s="110"/>
      <c r="I191" s="114"/>
    </row>
    <row r="192" spans="1:9" ht="15" hidden="1">
      <c r="A192" s="131"/>
      <c r="B192" s="112"/>
      <c r="C192" s="107"/>
      <c r="D192" s="107"/>
      <c r="E192" s="112"/>
      <c r="F192" s="112"/>
      <c r="G192" s="113"/>
      <c r="H192" s="110"/>
      <c r="I192" s="114"/>
    </row>
    <row r="193" spans="1:9" ht="15" hidden="1">
      <c r="A193" s="131"/>
      <c r="B193" s="112"/>
      <c r="C193" s="107"/>
      <c r="D193" s="107"/>
      <c r="E193" s="112"/>
      <c r="F193" s="112"/>
      <c r="G193" s="113"/>
      <c r="H193" s="110"/>
      <c r="I193" s="114"/>
    </row>
    <row r="194" spans="1:9" ht="15" hidden="1">
      <c r="A194" s="131"/>
      <c r="B194" s="112"/>
      <c r="C194" s="107"/>
      <c r="D194" s="107"/>
      <c r="E194" s="112"/>
      <c r="F194" s="112"/>
      <c r="G194" s="113"/>
      <c r="H194" s="110"/>
      <c r="I194" s="114"/>
    </row>
    <row r="195" spans="1:9" ht="15" hidden="1">
      <c r="A195" s="131"/>
      <c r="B195" s="112"/>
      <c r="C195" s="107"/>
      <c r="D195" s="107"/>
      <c r="E195" s="112"/>
      <c r="F195" s="112"/>
      <c r="G195" s="113"/>
      <c r="H195" s="110"/>
      <c r="I195" s="114"/>
    </row>
    <row r="196" spans="1:9" ht="15" hidden="1">
      <c r="A196" s="131"/>
      <c r="B196" s="112"/>
      <c r="C196" s="107"/>
      <c r="D196" s="107"/>
      <c r="E196" s="112"/>
      <c r="F196" s="112"/>
      <c r="G196" s="113"/>
      <c r="H196" s="110"/>
      <c r="I196" s="114"/>
    </row>
    <row r="197" spans="1:9" ht="15" hidden="1">
      <c r="A197" s="131"/>
      <c r="B197" s="112"/>
      <c r="C197" s="107"/>
      <c r="D197" s="107"/>
      <c r="E197" s="112"/>
      <c r="F197" s="112"/>
      <c r="G197" s="113"/>
      <c r="H197" s="110"/>
      <c r="I197" s="114"/>
    </row>
    <row r="198" spans="1:9" ht="16.5" thickBot="1">
      <c r="A198" s="69">
        <v>8</v>
      </c>
      <c r="B198" s="148" t="s">
        <v>838</v>
      </c>
      <c r="E198" s="149" t="s">
        <v>839</v>
      </c>
      <c r="F198" s="148" t="s">
        <v>837</v>
      </c>
      <c r="G198" s="148" t="s">
        <v>840</v>
      </c>
      <c r="H198" s="110"/>
      <c r="I198" s="114"/>
    </row>
    <row r="199" spans="1:9" ht="16.5" thickBot="1">
      <c r="A199" s="69">
        <v>11</v>
      </c>
      <c r="B199" s="148" t="s">
        <v>844</v>
      </c>
      <c r="E199" s="149" t="s">
        <v>845</v>
      </c>
      <c r="F199" s="148" t="s">
        <v>846</v>
      </c>
      <c r="G199" s="148" t="s">
        <v>847</v>
      </c>
      <c r="H199" s="110"/>
      <c r="I199" s="114"/>
    </row>
    <row r="200" spans="1:8" ht="16.5" thickBot="1">
      <c r="A200" s="69">
        <v>20</v>
      </c>
      <c r="B200" s="148" t="s">
        <v>288</v>
      </c>
      <c r="E200" s="149"/>
      <c r="F200" s="148" t="s">
        <v>289</v>
      </c>
      <c r="G200" s="150">
        <v>13673</v>
      </c>
      <c r="H200" s="96"/>
    </row>
    <row r="201" spans="1:8" ht="15.75">
      <c r="A201" s="877">
        <v>35</v>
      </c>
      <c r="B201" s="879" t="s">
        <v>300</v>
      </c>
      <c r="E201" s="881"/>
      <c r="F201" s="151" t="s">
        <v>301</v>
      </c>
      <c r="G201" s="152"/>
      <c r="H201" s="96"/>
    </row>
    <row r="202" spans="1:8" ht="16.5" thickBot="1">
      <c r="A202" s="878"/>
      <c r="B202" s="880"/>
      <c r="E202" s="882"/>
      <c r="F202" s="148" t="s">
        <v>1373</v>
      </c>
      <c r="G202" s="153"/>
      <c r="H202" s="96"/>
    </row>
    <row r="203" spans="1:8" ht="16.5" thickBot="1">
      <c r="A203" s="69">
        <v>37</v>
      </c>
      <c r="B203" s="148" t="s">
        <v>302</v>
      </c>
      <c r="E203" s="149" t="s">
        <v>845</v>
      </c>
      <c r="F203" s="148" t="s">
        <v>860</v>
      </c>
      <c r="G203" s="148" t="s">
        <v>303</v>
      </c>
      <c r="H203" s="96"/>
    </row>
    <row r="204" spans="1:8" ht="15.75">
      <c r="A204" s="877">
        <v>39</v>
      </c>
      <c r="B204" s="879" t="s">
        <v>304</v>
      </c>
      <c r="E204" s="881" t="s">
        <v>834</v>
      </c>
      <c r="F204" s="151" t="s">
        <v>305</v>
      </c>
      <c r="G204" s="152" t="s">
        <v>1206</v>
      </c>
      <c r="H204" s="96"/>
    </row>
    <row r="205" spans="1:8" ht="16.5" thickBot="1">
      <c r="A205" s="878"/>
      <c r="B205" s="880"/>
      <c r="E205" s="882"/>
      <c r="F205" s="148" t="s">
        <v>1373</v>
      </c>
      <c r="G205" s="153"/>
      <c r="H205" s="96"/>
    </row>
    <row r="206" spans="1:8" ht="16.5" thickBot="1">
      <c r="A206" s="69">
        <v>39</v>
      </c>
      <c r="B206" s="148" t="s">
        <v>306</v>
      </c>
      <c r="E206" s="149" t="s">
        <v>845</v>
      </c>
      <c r="F206" s="148" t="s">
        <v>846</v>
      </c>
      <c r="G206" s="148" t="s">
        <v>847</v>
      </c>
      <c r="H206" s="96"/>
    </row>
    <row r="207" spans="1:8" ht="15">
      <c r="A207" s="132"/>
      <c r="B207" s="98"/>
      <c r="C207" s="91"/>
      <c r="E207" s="98"/>
      <c r="F207" s="100"/>
      <c r="G207" s="104"/>
      <c r="H207" s="96"/>
    </row>
    <row r="208" spans="1:8" ht="15">
      <c r="A208" s="132"/>
      <c r="B208" s="98"/>
      <c r="C208" s="91"/>
      <c r="E208" s="98"/>
      <c r="F208" s="100"/>
      <c r="G208" s="104"/>
      <c r="H208" s="96"/>
    </row>
    <row r="209" spans="1:8" ht="15">
      <c r="A209" s="132"/>
      <c r="B209" s="98"/>
      <c r="C209" s="91"/>
      <c r="E209" s="98"/>
      <c r="F209" s="100"/>
      <c r="G209" s="104"/>
      <c r="H209" s="96"/>
    </row>
    <row r="210" spans="1:8" ht="15">
      <c r="A210" s="132"/>
      <c r="B210" s="98"/>
      <c r="C210" s="91"/>
      <c r="E210" s="98"/>
      <c r="F210" s="100"/>
      <c r="G210" s="104"/>
      <c r="H210" s="96"/>
    </row>
    <row r="211" spans="1:8" ht="15">
      <c r="A211" s="132"/>
      <c r="B211" s="98"/>
      <c r="C211" s="91"/>
      <c r="E211" s="98"/>
      <c r="F211" s="100"/>
      <c r="G211" s="104"/>
      <c r="H211" s="96"/>
    </row>
    <row r="212" spans="1:8" ht="15">
      <c r="A212" s="132"/>
      <c r="B212" s="98"/>
      <c r="C212" s="91"/>
      <c r="E212" s="98"/>
      <c r="F212" s="100"/>
      <c r="G212" s="104"/>
      <c r="H212" s="96"/>
    </row>
    <row r="213" spans="1:8" ht="15">
      <c r="A213" s="132"/>
      <c r="B213" s="98"/>
      <c r="C213" s="91"/>
      <c r="E213" s="98"/>
      <c r="F213" s="100"/>
      <c r="G213" s="104"/>
      <c r="H213" s="96"/>
    </row>
    <row r="214" spans="1:8" ht="15">
      <c r="A214" s="132"/>
      <c r="B214" s="98"/>
      <c r="C214" s="91"/>
      <c r="E214" s="98"/>
      <c r="F214" s="100"/>
      <c r="G214" s="104"/>
      <c r="H214" s="96"/>
    </row>
    <row r="215" spans="1:8" ht="15">
      <c r="A215" s="132"/>
      <c r="B215" s="98"/>
      <c r="C215" s="91"/>
      <c r="E215" s="98"/>
      <c r="F215" s="100"/>
      <c r="G215" s="104"/>
      <c r="H215" s="96"/>
    </row>
    <row r="216" spans="1:8" ht="15">
      <c r="A216" s="132"/>
      <c r="B216" s="98"/>
      <c r="C216" s="91"/>
      <c r="E216" s="98"/>
      <c r="F216" s="100"/>
      <c r="G216" s="104"/>
      <c r="H216" s="96"/>
    </row>
    <row r="217" spans="1:8" ht="15">
      <c r="A217" s="132"/>
      <c r="B217" s="98"/>
      <c r="C217" s="91"/>
      <c r="E217" s="98"/>
      <c r="F217" s="100"/>
      <c r="G217" s="104"/>
      <c r="H217" s="96"/>
    </row>
    <row r="218" spans="1:8" ht="15">
      <c r="A218" s="132"/>
      <c r="B218" s="98"/>
      <c r="C218" s="91"/>
      <c r="E218" s="98"/>
      <c r="F218" s="100"/>
      <c r="G218" s="104"/>
      <c r="H218" s="96"/>
    </row>
    <row r="219" spans="1:8" ht="15">
      <c r="A219" s="132"/>
      <c r="B219" s="98"/>
      <c r="C219" s="91"/>
      <c r="E219" s="98"/>
      <c r="F219" s="100"/>
      <c r="G219" s="104"/>
      <c r="H219" s="96"/>
    </row>
    <row r="220" spans="1:8" ht="15">
      <c r="A220" s="132"/>
      <c r="B220" s="98"/>
      <c r="C220" s="91"/>
      <c r="E220" s="98"/>
      <c r="F220" s="100"/>
      <c r="G220" s="104"/>
      <c r="H220" s="96"/>
    </row>
    <row r="221" spans="1:8" ht="15">
      <c r="A221" s="132"/>
      <c r="B221" s="98"/>
      <c r="C221" s="91"/>
      <c r="E221" s="98"/>
      <c r="F221" s="100"/>
      <c r="G221" s="104"/>
      <c r="H221" s="96"/>
    </row>
    <row r="222" spans="1:8" ht="15">
      <c r="A222" s="132"/>
      <c r="B222" s="98"/>
      <c r="C222" s="91"/>
      <c r="E222" s="98"/>
      <c r="F222" s="100"/>
      <c r="G222" s="104"/>
      <c r="H222" s="96"/>
    </row>
    <row r="223" spans="1:8" ht="15">
      <c r="A223" s="132"/>
      <c r="B223" s="98"/>
      <c r="C223" s="91"/>
      <c r="E223" s="98"/>
      <c r="F223" s="100"/>
      <c r="G223" s="104"/>
      <c r="H223" s="96"/>
    </row>
    <row r="224" spans="1:8" ht="15">
      <c r="A224" s="132"/>
      <c r="B224" s="98"/>
      <c r="C224" s="91"/>
      <c r="E224" s="98"/>
      <c r="F224" s="100"/>
      <c r="G224" s="104"/>
      <c r="H224" s="96"/>
    </row>
    <row r="225" spans="1:8" ht="15">
      <c r="A225" s="132"/>
      <c r="B225" s="98"/>
      <c r="C225" s="91"/>
      <c r="E225" s="98"/>
      <c r="F225" s="100"/>
      <c r="G225" s="104"/>
      <c r="H225" s="96"/>
    </row>
    <row r="226" spans="1:8" ht="15">
      <c r="A226" s="132"/>
      <c r="B226" s="98"/>
      <c r="C226" s="91"/>
      <c r="E226" s="98"/>
      <c r="F226" s="100"/>
      <c r="G226" s="104"/>
      <c r="H226" s="96"/>
    </row>
    <row r="227" spans="1:8" ht="15">
      <c r="A227" s="132"/>
      <c r="B227" s="98"/>
      <c r="C227" s="91"/>
      <c r="E227" s="98"/>
      <c r="F227" s="100"/>
      <c r="G227" s="104"/>
      <c r="H227" s="96"/>
    </row>
    <row r="228" spans="1:8" ht="15">
      <c r="A228" s="132"/>
      <c r="B228" s="98"/>
      <c r="C228" s="91"/>
      <c r="E228" s="98"/>
      <c r="F228" s="100"/>
      <c r="G228" s="104"/>
      <c r="H228" s="96"/>
    </row>
    <row r="229" spans="1:8" ht="15">
      <c r="A229" s="132"/>
      <c r="B229" s="98"/>
      <c r="C229" s="91"/>
      <c r="E229" s="98"/>
      <c r="F229" s="100"/>
      <c r="G229" s="104"/>
      <c r="H229" s="96"/>
    </row>
    <row r="230" spans="1:8" ht="15">
      <c r="A230" s="132"/>
      <c r="B230" s="98"/>
      <c r="C230" s="91"/>
      <c r="E230" s="98"/>
      <c r="F230" s="100"/>
      <c r="G230" s="104"/>
      <c r="H230" s="96"/>
    </row>
    <row r="231" spans="1:8" ht="15">
      <c r="A231" s="132"/>
      <c r="B231" s="98"/>
      <c r="C231" s="91"/>
      <c r="E231" s="98"/>
      <c r="F231" s="100"/>
      <c r="G231" s="104"/>
      <c r="H231" s="96"/>
    </row>
    <row r="232" spans="1:8" ht="15">
      <c r="A232" s="132"/>
      <c r="B232" s="98"/>
      <c r="C232" s="91"/>
      <c r="E232" s="98"/>
      <c r="F232" s="100"/>
      <c r="G232" s="104"/>
      <c r="H232" s="96"/>
    </row>
    <row r="233" spans="1:8" ht="15">
      <c r="A233" s="132"/>
      <c r="B233" s="98"/>
      <c r="C233" s="91"/>
      <c r="E233" s="98"/>
      <c r="F233" s="100"/>
      <c r="G233" s="104"/>
      <c r="H233" s="96"/>
    </row>
    <row r="234" spans="1:8" ht="15">
      <c r="A234" s="132"/>
      <c r="B234" s="98"/>
      <c r="C234" s="91"/>
      <c r="E234" s="98"/>
      <c r="F234" s="100"/>
      <c r="G234" s="104"/>
      <c r="H234" s="96"/>
    </row>
    <row r="235" spans="1:8" ht="15">
      <c r="A235" s="132"/>
      <c r="B235" s="98"/>
      <c r="C235" s="91"/>
      <c r="E235" s="98"/>
      <c r="F235" s="100"/>
      <c r="G235" s="104"/>
      <c r="H235" s="96"/>
    </row>
    <row r="236" spans="1:8" ht="15">
      <c r="A236" s="132"/>
      <c r="B236" s="98"/>
      <c r="C236" s="91"/>
      <c r="E236" s="98"/>
      <c r="F236" s="100"/>
      <c r="G236" s="104"/>
      <c r="H236" s="96"/>
    </row>
    <row r="237" spans="1:8" ht="15">
      <c r="A237" s="132"/>
      <c r="B237" s="98"/>
      <c r="C237" s="91"/>
      <c r="E237" s="98"/>
      <c r="F237" s="100"/>
      <c r="G237" s="104"/>
      <c r="H237" s="96"/>
    </row>
    <row r="238" spans="1:8" ht="15">
      <c r="A238" s="132"/>
      <c r="B238" s="98"/>
      <c r="C238" s="91"/>
      <c r="E238" s="98"/>
      <c r="F238" s="100"/>
      <c r="G238" s="104"/>
      <c r="H238" s="96"/>
    </row>
    <row r="239" spans="1:8" ht="15">
      <c r="A239" s="132"/>
      <c r="B239" s="98"/>
      <c r="C239" s="91"/>
      <c r="E239" s="98"/>
      <c r="F239" s="100"/>
      <c r="G239" s="104"/>
      <c r="H239" s="96"/>
    </row>
    <row r="240" spans="1:8" ht="15">
      <c r="A240" s="132"/>
      <c r="B240" s="98"/>
      <c r="C240" s="91"/>
      <c r="E240" s="98"/>
      <c r="F240" s="100"/>
      <c r="G240" s="104"/>
      <c r="H240" s="96"/>
    </row>
    <row r="241" spans="1:8" ht="15">
      <c r="A241" s="132"/>
      <c r="B241" s="98"/>
      <c r="C241" s="91"/>
      <c r="E241" s="98"/>
      <c r="F241" s="100"/>
      <c r="G241" s="104"/>
      <c r="H241" s="96"/>
    </row>
    <row r="242" spans="1:8" ht="15">
      <c r="A242" s="132"/>
      <c r="B242" s="98"/>
      <c r="C242" s="91"/>
      <c r="E242" s="98"/>
      <c r="F242" s="100"/>
      <c r="G242" s="104"/>
      <c r="H242" s="96"/>
    </row>
    <row r="243" spans="1:8" ht="15">
      <c r="A243" s="132"/>
      <c r="B243" s="98"/>
      <c r="C243" s="91"/>
      <c r="E243" s="98"/>
      <c r="F243" s="100"/>
      <c r="G243" s="104"/>
      <c r="H243" s="96"/>
    </row>
    <row r="244" spans="1:8" ht="15">
      <c r="A244" s="132"/>
      <c r="B244" s="98"/>
      <c r="C244" s="91"/>
      <c r="E244" s="98"/>
      <c r="F244" s="100"/>
      <c r="G244" s="104"/>
      <c r="H244" s="96"/>
    </row>
    <row r="245" spans="1:8" ht="15">
      <c r="A245" s="132"/>
      <c r="B245" s="98"/>
      <c r="C245" s="91"/>
      <c r="E245" s="98"/>
      <c r="F245" s="100"/>
      <c r="G245" s="104"/>
      <c r="H245" s="96"/>
    </row>
    <row r="246" spans="1:8" ht="15">
      <c r="A246" s="132"/>
      <c r="B246" s="98"/>
      <c r="C246" s="91"/>
      <c r="E246" s="98"/>
      <c r="F246" s="100"/>
      <c r="G246" s="104"/>
      <c r="H246" s="96"/>
    </row>
    <row r="247" spans="1:8" ht="15">
      <c r="A247" s="132"/>
      <c r="B247" s="98"/>
      <c r="C247" s="91"/>
      <c r="E247" s="98"/>
      <c r="F247" s="100"/>
      <c r="G247" s="104"/>
      <c r="H247" s="96"/>
    </row>
    <row r="248" spans="1:8" ht="15">
      <c r="A248" s="132"/>
      <c r="B248" s="98"/>
      <c r="C248" s="91"/>
      <c r="E248" s="98"/>
      <c r="F248" s="100"/>
      <c r="G248" s="104"/>
      <c r="H248" s="96"/>
    </row>
    <row r="249" spans="1:8" ht="15">
      <c r="A249" s="132"/>
      <c r="B249" s="98"/>
      <c r="C249" s="91"/>
      <c r="E249" s="98"/>
      <c r="F249" s="100"/>
      <c r="G249" s="104"/>
      <c r="H249" s="96"/>
    </row>
    <row r="250" spans="1:8" ht="15">
      <c r="A250" s="132"/>
      <c r="B250" s="98"/>
      <c r="C250" s="91"/>
      <c r="E250" s="98"/>
      <c r="F250" s="100"/>
      <c r="G250" s="104"/>
      <c r="H250" s="96"/>
    </row>
    <row r="251" spans="1:8" ht="15">
      <c r="A251" s="132"/>
      <c r="B251" s="98"/>
      <c r="C251" s="91"/>
      <c r="E251" s="98"/>
      <c r="F251" s="100"/>
      <c r="G251" s="104"/>
      <c r="H251" s="96"/>
    </row>
    <row r="252" spans="1:8" ht="15">
      <c r="A252" s="132"/>
      <c r="B252" s="98"/>
      <c r="C252" s="91"/>
      <c r="E252" s="98"/>
      <c r="F252" s="100"/>
      <c r="G252" s="104"/>
      <c r="H252" s="96"/>
    </row>
    <row r="253" spans="1:8" ht="15">
      <c r="A253" s="132"/>
      <c r="B253" s="98"/>
      <c r="C253" s="91"/>
      <c r="E253" s="98"/>
      <c r="F253" s="100"/>
      <c r="G253" s="104"/>
      <c r="H253" s="96"/>
    </row>
    <row r="254" spans="1:8" ht="15">
      <c r="A254" s="132"/>
      <c r="B254" s="98"/>
      <c r="C254" s="91"/>
      <c r="E254" s="98"/>
      <c r="F254" s="100"/>
      <c r="G254" s="104"/>
      <c r="H254" s="96"/>
    </row>
    <row r="255" spans="1:8" ht="15">
      <c r="A255" s="132"/>
      <c r="B255" s="98"/>
      <c r="C255" s="91"/>
      <c r="E255" s="98"/>
      <c r="F255" s="100"/>
      <c r="G255" s="104"/>
      <c r="H255" s="96"/>
    </row>
    <row r="256" spans="1:8" ht="15">
      <c r="A256" s="132"/>
      <c r="B256" s="98"/>
      <c r="C256" s="91"/>
      <c r="E256" s="98"/>
      <c r="F256" s="100"/>
      <c r="G256" s="104"/>
      <c r="H256" s="96"/>
    </row>
    <row r="257" spans="1:8" ht="15">
      <c r="A257" s="132"/>
      <c r="B257" s="98"/>
      <c r="C257" s="91"/>
      <c r="E257" s="98"/>
      <c r="F257" s="100"/>
      <c r="G257" s="104"/>
      <c r="H257" s="96"/>
    </row>
    <row r="258" spans="1:8" ht="15">
      <c r="A258" s="132"/>
      <c r="B258" s="98"/>
      <c r="C258" s="91"/>
      <c r="E258" s="98"/>
      <c r="F258" s="100"/>
      <c r="G258" s="104"/>
      <c r="H258" s="96"/>
    </row>
    <row r="259" spans="1:8" ht="15">
      <c r="A259" s="132"/>
      <c r="B259" s="98"/>
      <c r="C259" s="91"/>
      <c r="E259" s="98"/>
      <c r="F259" s="100"/>
      <c r="G259" s="104"/>
      <c r="H259" s="96"/>
    </row>
    <row r="260" spans="1:8" ht="15">
      <c r="A260" s="132"/>
      <c r="B260" s="98"/>
      <c r="C260" s="91"/>
      <c r="E260" s="98"/>
      <c r="F260" s="100"/>
      <c r="G260" s="104"/>
      <c r="H260" s="96"/>
    </row>
    <row r="261" spans="1:8" ht="15">
      <c r="A261" s="132"/>
      <c r="B261" s="98"/>
      <c r="C261" s="91"/>
      <c r="E261" s="98"/>
      <c r="F261" s="100"/>
      <c r="G261" s="104"/>
      <c r="H261" s="96"/>
    </row>
    <row r="262" spans="1:8" ht="15">
      <c r="A262" s="132"/>
      <c r="B262" s="98"/>
      <c r="C262" s="91"/>
      <c r="E262" s="98"/>
      <c r="F262" s="100"/>
      <c r="G262" s="104"/>
      <c r="H262" s="96"/>
    </row>
    <row r="263" spans="1:8" ht="15">
      <c r="A263" s="132"/>
      <c r="B263" s="98"/>
      <c r="C263" s="91"/>
      <c r="E263" s="98"/>
      <c r="F263" s="100"/>
      <c r="G263" s="104"/>
      <c r="H263" s="96"/>
    </row>
    <row r="264" spans="1:8" ht="15">
      <c r="A264" s="132"/>
      <c r="B264" s="98"/>
      <c r="C264" s="91"/>
      <c r="E264" s="98"/>
      <c r="F264" s="100"/>
      <c r="G264" s="104"/>
      <c r="H264" s="96"/>
    </row>
    <row r="265" spans="1:8" ht="15">
      <c r="A265" s="132"/>
      <c r="B265" s="98"/>
      <c r="C265" s="91"/>
      <c r="E265" s="98"/>
      <c r="F265" s="100"/>
      <c r="G265" s="104"/>
      <c r="H265" s="96"/>
    </row>
    <row r="266" spans="1:8" ht="15">
      <c r="A266" s="132"/>
      <c r="B266" s="98"/>
      <c r="C266" s="91"/>
      <c r="E266" s="98"/>
      <c r="F266" s="100"/>
      <c r="G266" s="104"/>
      <c r="H266" s="96"/>
    </row>
    <row r="267" spans="1:8" ht="15">
      <c r="A267" s="132"/>
      <c r="B267" s="98"/>
      <c r="C267" s="91"/>
      <c r="E267" s="98"/>
      <c r="F267" s="100"/>
      <c r="G267" s="104"/>
      <c r="H267" s="96"/>
    </row>
    <row r="268" spans="1:8" ht="15">
      <c r="A268" s="132"/>
      <c r="B268" s="98"/>
      <c r="C268" s="91"/>
      <c r="E268" s="98"/>
      <c r="F268" s="100"/>
      <c r="G268" s="104"/>
      <c r="H268" s="96"/>
    </row>
    <row r="269" spans="1:8" ht="15">
      <c r="A269" s="132"/>
      <c r="B269" s="98"/>
      <c r="C269" s="91"/>
      <c r="E269" s="98"/>
      <c r="F269" s="100"/>
      <c r="G269" s="104"/>
      <c r="H269" s="96"/>
    </row>
    <row r="270" spans="1:8" ht="15">
      <c r="A270" s="132"/>
      <c r="B270" s="98"/>
      <c r="C270" s="91"/>
      <c r="E270" s="98"/>
      <c r="F270" s="100"/>
      <c r="G270" s="104"/>
      <c r="H270" s="96"/>
    </row>
    <row r="271" spans="1:8" ht="15">
      <c r="A271" s="132"/>
      <c r="B271" s="98"/>
      <c r="C271" s="91"/>
      <c r="E271" s="98"/>
      <c r="F271" s="100"/>
      <c r="G271" s="104"/>
      <c r="H271" s="96"/>
    </row>
    <row r="272" spans="1:8" ht="15">
      <c r="A272" s="132"/>
      <c r="B272" s="98"/>
      <c r="C272" s="91"/>
      <c r="E272" s="98"/>
      <c r="F272" s="100"/>
      <c r="G272" s="104"/>
      <c r="H272" s="96"/>
    </row>
    <row r="273" spans="1:8" ht="15">
      <c r="A273" s="132"/>
      <c r="B273" s="98"/>
      <c r="C273" s="91"/>
      <c r="E273" s="98"/>
      <c r="F273" s="100"/>
      <c r="G273" s="104"/>
      <c r="H273" s="96"/>
    </row>
    <row r="274" spans="1:8" ht="15">
      <c r="A274" s="132"/>
      <c r="B274" s="98"/>
      <c r="C274" s="91"/>
      <c r="E274" s="98"/>
      <c r="F274" s="100"/>
      <c r="G274" s="104"/>
      <c r="H274" s="96"/>
    </row>
    <row r="275" spans="1:8" ht="15">
      <c r="A275" s="132"/>
      <c r="B275" s="98"/>
      <c r="C275" s="91"/>
      <c r="E275" s="98"/>
      <c r="F275" s="100"/>
      <c r="G275" s="104"/>
      <c r="H275" s="96"/>
    </row>
    <row r="276" spans="1:8" ht="15">
      <c r="A276" s="132"/>
      <c r="B276" s="98"/>
      <c r="C276" s="91"/>
      <c r="E276" s="98"/>
      <c r="F276" s="100"/>
      <c r="G276" s="104"/>
      <c r="H276" s="96"/>
    </row>
    <row r="277" spans="1:8" ht="15">
      <c r="A277" s="132"/>
      <c r="B277" s="98"/>
      <c r="C277" s="91"/>
      <c r="E277" s="98"/>
      <c r="F277" s="100"/>
      <c r="G277" s="104"/>
      <c r="H277" s="96"/>
    </row>
    <row r="278" spans="1:8" ht="15">
      <c r="A278" s="132"/>
      <c r="B278" s="98"/>
      <c r="C278" s="91"/>
      <c r="E278" s="98"/>
      <c r="F278" s="100"/>
      <c r="G278" s="104"/>
      <c r="H278" s="96"/>
    </row>
    <row r="279" spans="1:8" ht="15">
      <c r="A279" s="132"/>
      <c r="B279" s="98"/>
      <c r="C279" s="91"/>
      <c r="E279" s="98"/>
      <c r="F279" s="100"/>
      <c r="G279" s="104"/>
      <c r="H279" s="96"/>
    </row>
    <row r="280" spans="1:8" ht="15">
      <c r="A280" s="132"/>
      <c r="B280" s="98"/>
      <c r="C280" s="91"/>
      <c r="E280" s="98"/>
      <c r="F280" s="100"/>
      <c r="G280" s="104"/>
      <c r="H280" s="96"/>
    </row>
    <row r="281" spans="1:8" ht="15">
      <c r="A281" s="132"/>
      <c r="B281" s="98"/>
      <c r="C281" s="91"/>
      <c r="E281" s="98"/>
      <c r="F281" s="100"/>
      <c r="G281" s="104"/>
      <c r="H281" s="96"/>
    </row>
  </sheetData>
  <sheetProtection/>
  <mergeCells count="7">
    <mergeCell ref="A2:G2"/>
    <mergeCell ref="A204:A205"/>
    <mergeCell ref="B204:B205"/>
    <mergeCell ref="E204:E205"/>
    <mergeCell ref="A201:A202"/>
    <mergeCell ref="B201:B202"/>
    <mergeCell ref="E201:E202"/>
  </mergeCells>
  <hyperlinks>
    <hyperlink ref="G1" r:id="rId1" display="harunov@gctrb,ru"/>
  </hyperlink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C17">
      <selection activeCell="L17" sqref="L17"/>
    </sheetView>
  </sheetViews>
  <sheetFormatPr defaultColWidth="9.00390625" defaultRowHeight="12.75"/>
  <cols>
    <col min="1" max="1" width="5.625" style="23" customWidth="1"/>
    <col min="2" max="2" width="27.75390625" style="21" customWidth="1"/>
    <col min="3" max="3" width="10.625" style="21" customWidth="1"/>
    <col min="4" max="4" width="12.25390625" style="21" customWidth="1"/>
    <col min="5" max="6" width="10.25390625" style="21" customWidth="1"/>
    <col min="7" max="7" width="12.375" style="21" customWidth="1"/>
    <col min="8" max="8" width="12.75390625" style="21" customWidth="1"/>
    <col min="9" max="9" width="9.00390625" style="21" customWidth="1"/>
    <col min="10" max="10" width="9.25390625" style="21" customWidth="1"/>
    <col min="11" max="11" width="11.375" style="21" customWidth="1"/>
    <col min="12" max="16384" width="9.125" style="21" customWidth="1"/>
  </cols>
  <sheetData>
    <row r="1" spans="1:11" ht="15">
      <c r="A1" s="858" t="s">
        <v>2765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ht="13.5" thickBot="1"/>
    <row r="3" spans="1:11" ht="16.5" thickBot="1">
      <c r="A3" s="862" t="s">
        <v>578</v>
      </c>
      <c r="B3" s="862" t="s">
        <v>2267</v>
      </c>
      <c r="C3" s="864" t="s">
        <v>2268</v>
      </c>
      <c r="D3" s="865"/>
      <c r="E3" s="866"/>
      <c r="F3" s="867" t="s">
        <v>2269</v>
      </c>
      <c r="G3" s="868"/>
      <c r="H3" s="869"/>
      <c r="I3" s="864" t="s">
        <v>2270</v>
      </c>
      <c r="J3" s="865"/>
      <c r="K3" s="866"/>
    </row>
    <row r="4" spans="1:11" ht="48" customHeight="1" thickBot="1">
      <c r="A4" s="863"/>
      <c r="B4" s="863"/>
      <c r="C4" s="25" t="s">
        <v>1418</v>
      </c>
      <c r="D4" s="25" t="s">
        <v>1419</v>
      </c>
      <c r="E4" s="26" t="s">
        <v>1421</v>
      </c>
      <c r="F4" s="78" t="s">
        <v>1422</v>
      </c>
      <c r="G4" s="78" t="s">
        <v>1419</v>
      </c>
      <c r="H4" s="78" t="s">
        <v>1421</v>
      </c>
      <c r="I4" s="25" t="s">
        <v>1422</v>
      </c>
      <c r="J4" s="25" t="s">
        <v>1419</v>
      </c>
      <c r="K4" s="25" t="s">
        <v>1421</v>
      </c>
    </row>
    <row r="5" spans="1:11" ht="15.75" thickBot="1">
      <c r="A5" s="24">
        <v>1</v>
      </c>
      <c r="B5" s="24">
        <v>2</v>
      </c>
      <c r="C5" s="28">
        <v>3</v>
      </c>
      <c r="D5" s="28">
        <v>4</v>
      </c>
      <c r="E5" s="28">
        <v>5</v>
      </c>
      <c r="F5" s="79">
        <v>6</v>
      </c>
      <c r="G5" s="79">
        <v>7</v>
      </c>
      <c r="H5" s="79">
        <v>8</v>
      </c>
      <c r="I5" s="28">
        <v>9</v>
      </c>
      <c r="J5" s="28">
        <v>10</v>
      </c>
      <c r="K5" s="28">
        <v>11</v>
      </c>
    </row>
    <row r="6" spans="1:11" ht="13.5" thickBot="1">
      <c r="A6" s="30">
        <v>1</v>
      </c>
      <c r="B6" s="22" t="s">
        <v>2271</v>
      </c>
      <c r="C6" s="859"/>
      <c r="D6" s="860"/>
      <c r="E6" s="860"/>
      <c r="F6" s="860"/>
      <c r="G6" s="860"/>
      <c r="H6" s="860"/>
      <c r="I6" s="860"/>
      <c r="J6" s="860"/>
      <c r="K6" s="861"/>
    </row>
    <row r="7" spans="1:11" ht="13.5" thickBot="1">
      <c r="A7" s="31" t="s">
        <v>1423</v>
      </c>
      <c r="B7" s="32" t="s">
        <v>2272</v>
      </c>
      <c r="C7" s="233">
        <f>F7+I7</f>
        <v>172</v>
      </c>
      <c r="D7" s="234">
        <v>15779</v>
      </c>
      <c r="E7" s="234">
        <v>10631.4</v>
      </c>
      <c r="F7" s="235">
        <v>149</v>
      </c>
      <c r="G7" s="236">
        <v>14391.9</v>
      </c>
      <c r="H7" s="235">
        <v>9521.4</v>
      </c>
      <c r="I7" s="235">
        <v>23</v>
      </c>
      <c r="J7" s="235"/>
      <c r="K7" s="236"/>
    </row>
    <row r="8" spans="1:11" ht="13.5" thickBot="1">
      <c r="A8" s="31" t="s">
        <v>1424</v>
      </c>
      <c r="B8" s="33" t="s">
        <v>2273</v>
      </c>
      <c r="C8" s="233">
        <f>F8+I8</f>
        <v>26</v>
      </c>
      <c r="D8" s="234">
        <f>G8</f>
        <v>415</v>
      </c>
      <c r="E8" s="234">
        <f>H8</f>
        <v>341.8</v>
      </c>
      <c r="F8" s="237">
        <v>14</v>
      </c>
      <c r="G8" s="238">
        <v>415</v>
      </c>
      <c r="H8" s="237">
        <v>341.8</v>
      </c>
      <c r="I8" s="235">
        <v>12</v>
      </c>
      <c r="J8" s="235"/>
      <c r="K8" s="236"/>
    </row>
    <row r="9" spans="1:11" ht="13.5" thickBot="1">
      <c r="A9" s="31" t="s">
        <v>1425</v>
      </c>
      <c r="B9" s="32" t="s">
        <v>1407</v>
      </c>
      <c r="C9" s="239">
        <f>F9+I9</f>
        <v>17</v>
      </c>
      <c r="D9" s="240"/>
      <c r="E9" s="240"/>
      <c r="F9" s="241">
        <v>10</v>
      </c>
      <c r="G9" s="242"/>
      <c r="H9" s="241"/>
      <c r="I9" s="243">
        <v>7</v>
      </c>
      <c r="J9" s="235"/>
      <c r="K9" s="236"/>
    </row>
    <row r="10" spans="1:11" ht="13.5" thickBot="1">
      <c r="A10" s="31"/>
      <c r="B10" s="36" t="s">
        <v>1408</v>
      </c>
      <c r="C10" s="244">
        <f>SUM(C7:C9)</f>
        <v>215</v>
      </c>
      <c r="D10" s="245">
        <v>16194</v>
      </c>
      <c r="E10" s="245">
        <v>10973.2</v>
      </c>
      <c r="F10" s="246">
        <f>SUM(F7:F9)</f>
        <v>173</v>
      </c>
      <c r="G10" s="247">
        <f>SUM(G7:G9)</f>
        <v>14806.9</v>
      </c>
      <c r="H10" s="246">
        <f>SUM(H7:H9)</f>
        <v>9863.199999999999</v>
      </c>
      <c r="I10" s="248">
        <v>42</v>
      </c>
      <c r="J10" s="249">
        <v>1387.1</v>
      </c>
      <c r="K10" s="250">
        <v>558</v>
      </c>
    </row>
    <row r="11" spans="1:11" ht="13.5" thickBot="1">
      <c r="A11" s="34">
        <v>2</v>
      </c>
      <c r="B11" s="22" t="s">
        <v>1409</v>
      </c>
      <c r="C11" s="251"/>
      <c r="D11" s="252"/>
      <c r="E11" s="252"/>
      <c r="F11" s="252"/>
      <c r="G11" s="253"/>
      <c r="H11" s="252"/>
      <c r="I11" s="252"/>
      <c r="J11" s="254"/>
      <c r="K11" s="255"/>
    </row>
    <row r="12" spans="1:11" ht="13.5" thickBot="1">
      <c r="A12" s="34">
        <v>3</v>
      </c>
      <c r="B12" s="22" t="s">
        <v>1410</v>
      </c>
      <c r="C12" s="873"/>
      <c r="D12" s="874"/>
      <c r="E12" s="874"/>
      <c r="F12" s="874"/>
      <c r="G12" s="874"/>
      <c r="H12" s="874"/>
      <c r="I12" s="874"/>
      <c r="J12" s="874"/>
      <c r="K12" s="875"/>
    </row>
    <row r="13" spans="1:11" ht="13.5" thickBot="1">
      <c r="A13" s="35" t="s">
        <v>1426</v>
      </c>
      <c r="B13" s="32" t="s">
        <v>2272</v>
      </c>
      <c r="C13" s="239">
        <f>F13+I13</f>
        <v>223</v>
      </c>
      <c r="D13" s="234"/>
      <c r="E13" s="234"/>
      <c r="F13" s="235">
        <v>216</v>
      </c>
      <c r="G13" s="236">
        <v>24417.3</v>
      </c>
      <c r="H13" s="235">
        <v>17987.3</v>
      </c>
      <c r="I13" s="235">
        <v>7</v>
      </c>
      <c r="J13" s="236"/>
      <c r="K13" s="236"/>
    </row>
    <row r="14" spans="1:11" ht="13.5" thickBot="1">
      <c r="A14" s="35" t="s">
        <v>1430</v>
      </c>
      <c r="B14" s="32" t="s">
        <v>2273</v>
      </c>
      <c r="C14" s="239">
        <f>SUM(F14+I14)</f>
        <v>5</v>
      </c>
      <c r="D14" s="234"/>
      <c r="E14" s="234"/>
      <c r="F14" s="237">
        <v>2</v>
      </c>
      <c r="G14" s="238">
        <v>93</v>
      </c>
      <c r="H14" s="237">
        <v>70</v>
      </c>
      <c r="I14" s="235">
        <v>3</v>
      </c>
      <c r="J14" s="236"/>
      <c r="K14" s="236"/>
    </row>
    <row r="15" spans="1:11" ht="13.5" thickBot="1">
      <c r="A15" s="35" t="s">
        <v>1431</v>
      </c>
      <c r="B15" s="32" t="s">
        <v>1407</v>
      </c>
      <c r="C15" s="239">
        <v>4</v>
      </c>
      <c r="D15" s="234"/>
      <c r="E15" s="234"/>
      <c r="F15" s="256"/>
      <c r="G15" s="257"/>
      <c r="H15" s="256"/>
      <c r="I15" s="235">
        <v>3</v>
      </c>
      <c r="J15" s="236"/>
      <c r="K15" s="236"/>
    </row>
    <row r="16" spans="1:11" ht="13.5" thickBot="1">
      <c r="A16" s="35"/>
      <c r="B16" s="36" t="s">
        <v>1408</v>
      </c>
      <c r="C16" s="244">
        <f>F16+I16</f>
        <v>231</v>
      </c>
      <c r="D16" s="245">
        <f>G16+J16</f>
        <v>25135.399999999998</v>
      </c>
      <c r="E16" s="245">
        <f>H16+K16</f>
        <v>18366.3</v>
      </c>
      <c r="F16" s="246">
        <f>SUM(F13:F15)</f>
        <v>218</v>
      </c>
      <c r="G16" s="247">
        <f>SUM(G13:G15)</f>
        <v>24510.3</v>
      </c>
      <c r="H16" s="246">
        <f>SUM(H13:H15)</f>
        <v>18057.3</v>
      </c>
      <c r="I16" s="248">
        <v>13</v>
      </c>
      <c r="J16" s="250">
        <v>625.1</v>
      </c>
      <c r="K16" s="250">
        <v>309</v>
      </c>
    </row>
    <row r="17" spans="1:12" ht="13.5" thickBot="1">
      <c r="A17" s="34">
        <v>4</v>
      </c>
      <c r="B17" s="22" t="s">
        <v>1411</v>
      </c>
      <c r="C17" s="873"/>
      <c r="D17" s="874"/>
      <c r="E17" s="874"/>
      <c r="F17" s="874"/>
      <c r="G17" s="874"/>
      <c r="H17" s="874"/>
      <c r="I17" s="874"/>
      <c r="J17" s="874"/>
      <c r="K17" s="875"/>
      <c r="L17" s="844"/>
    </row>
    <row r="18" spans="1:11" ht="13.5" thickBot="1">
      <c r="A18" s="35" t="s">
        <v>1432</v>
      </c>
      <c r="B18" s="32" t="s">
        <v>2272</v>
      </c>
      <c r="C18" s="239">
        <f>F18+I18</f>
        <v>94</v>
      </c>
      <c r="D18" s="234"/>
      <c r="E18" s="234"/>
      <c r="F18" s="235">
        <v>31</v>
      </c>
      <c r="G18" s="236">
        <v>17314.4</v>
      </c>
      <c r="H18" s="235">
        <v>11602.3</v>
      </c>
      <c r="I18" s="235">
        <v>63</v>
      </c>
      <c r="J18" s="236"/>
      <c r="K18" s="236"/>
    </row>
    <row r="19" spans="1:11" ht="13.5" thickBot="1">
      <c r="A19" s="35" t="s">
        <v>1433</v>
      </c>
      <c r="B19" s="32" t="s">
        <v>2273</v>
      </c>
      <c r="C19" s="258">
        <v>38</v>
      </c>
      <c r="D19" s="234"/>
      <c r="E19" s="234"/>
      <c r="F19" s="237"/>
      <c r="G19" s="238"/>
      <c r="H19" s="237"/>
      <c r="I19" s="235">
        <v>36</v>
      </c>
      <c r="J19" s="236"/>
      <c r="K19" s="236"/>
    </row>
    <row r="20" spans="1:11" ht="13.5" thickBot="1">
      <c r="A20" s="35" t="s">
        <v>1434</v>
      </c>
      <c r="B20" s="32" t="s">
        <v>1407</v>
      </c>
      <c r="C20" s="239">
        <f>SUM(F20+I20)</f>
        <v>9</v>
      </c>
      <c r="D20" s="240"/>
      <c r="E20" s="240"/>
      <c r="F20" s="241"/>
      <c r="G20" s="242"/>
      <c r="H20" s="241"/>
      <c r="I20" s="259">
        <v>9</v>
      </c>
      <c r="J20" s="236"/>
      <c r="K20" s="236"/>
    </row>
    <row r="21" spans="1:11" ht="13.5" thickBot="1">
      <c r="A21" s="35"/>
      <c r="B21" s="36" t="s">
        <v>1408</v>
      </c>
      <c r="C21" s="244">
        <f>SUM(C18:C20)</f>
        <v>141</v>
      </c>
      <c r="D21" s="245">
        <f>G21+J21</f>
        <v>23757.4</v>
      </c>
      <c r="E21" s="245">
        <f>H21+K21</f>
        <v>14498.599999999999</v>
      </c>
      <c r="F21" s="246">
        <f>SUM(F18:F20)</f>
        <v>31</v>
      </c>
      <c r="G21" s="247">
        <f>SUM(G18:G20)</f>
        <v>17314.4</v>
      </c>
      <c r="H21" s="246">
        <f>SUM(H18:H20)</f>
        <v>11602.3</v>
      </c>
      <c r="I21" s="248">
        <v>107</v>
      </c>
      <c r="J21" s="250">
        <v>6443</v>
      </c>
      <c r="K21" s="250">
        <v>2896.3</v>
      </c>
    </row>
    <row r="22" spans="1:11" ht="13.5" thickBot="1">
      <c r="A22" s="34">
        <v>5</v>
      </c>
      <c r="B22" s="22" t="s">
        <v>1412</v>
      </c>
      <c r="C22" s="873"/>
      <c r="D22" s="874"/>
      <c r="E22" s="874"/>
      <c r="F22" s="874"/>
      <c r="G22" s="874"/>
      <c r="H22" s="874"/>
      <c r="I22" s="874"/>
      <c r="J22" s="874"/>
      <c r="K22" s="875"/>
    </row>
    <row r="23" spans="1:11" ht="13.5" thickBot="1">
      <c r="A23" s="35"/>
      <c r="B23" s="32" t="s">
        <v>1413</v>
      </c>
      <c r="C23" s="260"/>
      <c r="D23" s="261"/>
      <c r="E23" s="261"/>
      <c r="F23" s="262"/>
      <c r="G23" s="256"/>
      <c r="H23" s="256"/>
      <c r="I23" s="254"/>
      <c r="J23" s="255"/>
      <c r="K23" s="255"/>
    </row>
    <row r="24" spans="1:11" ht="13.5" thickBot="1">
      <c r="A24" s="35" t="s">
        <v>1435</v>
      </c>
      <c r="B24" s="32" t="s">
        <v>1444</v>
      </c>
      <c r="C24" s="239">
        <f>SUM(C25:C28)</f>
        <v>7</v>
      </c>
      <c r="D24" s="234">
        <f aca="true" t="shared" si="0" ref="D24:D29">SUM(G24+J24)</f>
        <v>20192.9</v>
      </c>
      <c r="E24" s="234">
        <f>SUM(E25:E28)</f>
        <v>15428.1</v>
      </c>
      <c r="F24" s="263">
        <v>7</v>
      </c>
      <c r="G24" s="237">
        <v>20192.9</v>
      </c>
      <c r="H24" s="237">
        <v>15428.1</v>
      </c>
      <c r="I24" s="254"/>
      <c r="J24" s="255"/>
      <c r="K24" s="255"/>
    </row>
    <row r="25" spans="1:11" ht="13.5" thickBot="1">
      <c r="A25" s="35" t="s">
        <v>1438</v>
      </c>
      <c r="B25" s="32" t="s">
        <v>1414</v>
      </c>
      <c r="C25" s="264">
        <v>0</v>
      </c>
      <c r="D25" s="235">
        <f t="shared" si="0"/>
        <v>0</v>
      </c>
      <c r="E25" s="235">
        <f>SUM(H25+K25)</f>
        <v>0</v>
      </c>
      <c r="F25" s="264">
        <v>0</v>
      </c>
      <c r="G25" s="235">
        <v>0</v>
      </c>
      <c r="H25" s="235">
        <v>0</v>
      </c>
      <c r="I25" s="254"/>
      <c r="J25" s="255"/>
      <c r="K25" s="255"/>
    </row>
    <row r="26" spans="1:11" ht="13.5" thickBot="1">
      <c r="A26" s="35" t="s">
        <v>1439</v>
      </c>
      <c r="B26" s="32" t="s">
        <v>1415</v>
      </c>
      <c r="C26" s="264">
        <v>2</v>
      </c>
      <c r="D26" s="235">
        <f t="shared" si="0"/>
        <v>3591.3</v>
      </c>
      <c r="E26" s="235">
        <f>SUM(H26+K26)</f>
        <v>3296</v>
      </c>
      <c r="F26" s="264">
        <v>2</v>
      </c>
      <c r="G26" s="235">
        <v>3591.3</v>
      </c>
      <c r="H26" s="235">
        <v>3296</v>
      </c>
      <c r="I26" s="254"/>
      <c r="J26" s="255"/>
      <c r="K26" s="255"/>
    </row>
    <row r="27" spans="1:11" ht="13.5" thickBot="1">
      <c r="A27" s="35" t="s">
        <v>1440</v>
      </c>
      <c r="B27" s="32" t="s">
        <v>1416</v>
      </c>
      <c r="C27" s="264">
        <v>5</v>
      </c>
      <c r="D27" s="235">
        <f t="shared" si="0"/>
        <v>16601.6</v>
      </c>
      <c r="E27" s="235">
        <f>SUM(H27+K27)</f>
        <v>12132.1</v>
      </c>
      <c r="F27" s="264">
        <v>5</v>
      </c>
      <c r="G27" s="235">
        <v>16601.6</v>
      </c>
      <c r="H27" s="235">
        <v>12132.1</v>
      </c>
      <c r="I27" s="254"/>
      <c r="J27" s="255"/>
      <c r="K27" s="255"/>
    </row>
    <row r="28" spans="1:11" ht="13.5" thickBot="1">
      <c r="A28" s="35" t="s">
        <v>1441</v>
      </c>
      <c r="B28" s="32" t="s">
        <v>1409</v>
      </c>
      <c r="C28" s="260"/>
      <c r="D28" s="261"/>
      <c r="E28" s="261"/>
      <c r="F28" s="262"/>
      <c r="G28" s="256"/>
      <c r="H28" s="256"/>
      <c r="I28" s="254"/>
      <c r="J28" s="255"/>
      <c r="K28" s="255"/>
    </row>
    <row r="29" spans="1:11" ht="13.5" thickBot="1">
      <c r="A29" s="35" t="s">
        <v>1436</v>
      </c>
      <c r="B29" s="32" t="s">
        <v>2273</v>
      </c>
      <c r="C29" s="239">
        <f>SUM(F29+I29)</f>
        <v>0</v>
      </c>
      <c r="D29" s="234">
        <f t="shared" si="0"/>
        <v>0</v>
      </c>
      <c r="E29" s="234">
        <f>SUM(H29+K29)</f>
        <v>0</v>
      </c>
      <c r="F29" s="262"/>
      <c r="G29" s="256"/>
      <c r="H29" s="256"/>
      <c r="I29" s="254"/>
      <c r="J29" s="255"/>
      <c r="K29" s="255"/>
    </row>
    <row r="30" spans="1:11" ht="13.5" thickBot="1">
      <c r="A30" s="35" t="s">
        <v>1437</v>
      </c>
      <c r="B30" s="32" t="s">
        <v>1407</v>
      </c>
      <c r="C30" s="239">
        <f>SUM(F30+I30)</f>
        <v>0</v>
      </c>
      <c r="D30" s="261"/>
      <c r="E30" s="261"/>
      <c r="F30" s="262"/>
      <c r="G30" s="256"/>
      <c r="H30" s="256"/>
      <c r="I30" s="254"/>
      <c r="J30" s="255"/>
      <c r="K30" s="255"/>
    </row>
    <row r="31" spans="1:11" ht="13.5" thickBot="1">
      <c r="A31" s="35"/>
      <c r="B31" s="36" t="s">
        <v>1408</v>
      </c>
      <c r="C31" s="244">
        <f>SUM(C24+C29+C30)</f>
        <v>7</v>
      </c>
      <c r="D31" s="265">
        <f>SUM(D24+D29+D30)</f>
        <v>20192.9</v>
      </c>
      <c r="E31" s="265">
        <f>SUM(E24+E29+E30)</f>
        <v>15428.1</v>
      </c>
      <c r="F31" s="266">
        <v>7</v>
      </c>
      <c r="G31" s="266">
        <f>SUM(G24+G29+G30)</f>
        <v>20192.9</v>
      </c>
      <c r="H31" s="266">
        <f>SUM(H24+H29+H30)</f>
        <v>15428.1</v>
      </c>
      <c r="I31" s="267">
        <v>0</v>
      </c>
      <c r="J31" s="250">
        <v>0</v>
      </c>
      <c r="K31" s="250">
        <v>0</v>
      </c>
    </row>
    <row r="32" spans="1:11" ht="13.5" thickBot="1">
      <c r="A32" s="35"/>
      <c r="B32" s="36" t="s">
        <v>1417</v>
      </c>
      <c r="C32" s="268">
        <f aca="true" t="shared" si="1" ref="C32:H32">C10+C16+C21+C31</f>
        <v>594</v>
      </c>
      <c r="D32" s="269">
        <f t="shared" si="1"/>
        <v>85279.7</v>
      </c>
      <c r="E32" s="269">
        <f t="shared" si="1"/>
        <v>59266.2</v>
      </c>
      <c r="F32" s="270">
        <f t="shared" si="1"/>
        <v>429</v>
      </c>
      <c r="G32" s="270">
        <f t="shared" si="1"/>
        <v>76824.5</v>
      </c>
      <c r="H32" s="270">
        <f t="shared" si="1"/>
        <v>54950.9</v>
      </c>
      <c r="I32" s="271">
        <f>I10+I16+I21</f>
        <v>162</v>
      </c>
      <c r="J32" s="272">
        <f>J10+J16+J21</f>
        <v>8455.2</v>
      </c>
      <c r="K32" s="271">
        <f>K10+K16+K21</f>
        <v>3763.3</v>
      </c>
    </row>
    <row r="34" ht="12.75">
      <c r="B34" s="21" t="s">
        <v>2700</v>
      </c>
    </row>
  </sheetData>
  <sheetProtection/>
  <mergeCells count="10">
    <mergeCell ref="C6:K6"/>
    <mergeCell ref="C12:K12"/>
    <mergeCell ref="C17:K17"/>
    <mergeCell ref="C22:K22"/>
    <mergeCell ref="A1:K1"/>
    <mergeCell ref="A3:A4"/>
    <mergeCell ref="B3:B4"/>
    <mergeCell ref="C3:E3"/>
    <mergeCell ref="F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и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Alexx Woz here</dc:creator>
  <cp:keywords/>
  <dc:description/>
  <cp:lastModifiedBy>AZAT</cp:lastModifiedBy>
  <cp:lastPrinted>2016-10-13T05:45:26Z</cp:lastPrinted>
  <dcterms:created xsi:type="dcterms:W3CDTF">2010-01-19T07:32:42Z</dcterms:created>
  <dcterms:modified xsi:type="dcterms:W3CDTF">2016-10-13T05:46:05Z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